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KG_ochiq_budjet_\"/>
    </mc:Choice>
  </mc:AlternateContent>
  <bookViews>
    <workbookView xWindow="0" yWindow="0" windowWidth="28800" windowHeight="11445" tabRatio="790" activeTab="2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17" r:id="rId7"/>
    <sheet name="8-илова " sheetId="18" r:id="rId8"/>
    <sheet name="9 илова" sheetId="24" r:id="rId9"/>
    <sheet name="10 илова " sheetId="26" r:id="rId10"/>
    <sheet name="11 илова" sheetId="22" r:id="rId11"/>
    <sheet name="12 илова" sheetId="27" r:id="rId12"/>
    <sheet name="13 илова" sheetId="19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'!$A$4:$X$7</definedName>
    <definedName name="_xlnm._FilterDatabase" localSheetId="4" hidden="1">'5-илова'!$A$5:$Q$39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'2-илова'!$A$1:$J$13</definedName>
    <definedName name="_xlnm.Print_Area" localSheetId="3">'4-илова '!$A$1:$L$10</definedName>
    <definedName name="_xlnm.Print_Area" localSheetId="4">'5-илова'!$A$1:$L$40</definedName>
    <definedName name="_xlnm.Print_Area" localSheetId="5">'6-илова '!$A$1:$H$12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0" i="1"/>
  <c r="J38" i="7" l="1"/>
  <c r="L38" i="7"/>
  <c r="L28" i="7"/>
  <c r="L29" i="7"/>
  <c r="L30" i="7"/>
  <c r="L31" i="7"/>
  <c r="L32" i="7"/>
  <c r="L33" i="7"/>
  <c r="L34" i="7"/>
  <c r="L35" i="7"/>
  <c r="L36" i="7"/>
  <c r="L37" i="7"/>
  <c r="L27" i="7"/>
  <c r="L26" i="7"/>
  <c r="L12" i="7" l="1"/>
  <c r="L11" i="7"/>
  <c r="L10" i="7"/>
  <c r="L9" i="7"/>
  <c r="L8" i="7"/>
  <c r="L7" i="7"/>
  <c r="C12" i="9" l="1"/>
  <c r="L8" i="4" l="1"/>
  <c r="F13" i="9" l="1"/>
  <c r="G13" i="9"/>
  <c r="C13" i="9"/>
  <c r="H11" i="13" l="1"/>
  <c r="G11" i="13"/>
  <c r="A6" i="27" l="1"/>
  <c r="A7" i="27" s="1"/>
  <c r="A8" i="27" s="1"/>
  <c r="A9" i="27" s="1"/>
  <c r="A10" i="27" s="1"/>
  <c r="A11" i="27" s="1"/>
  <c r="A12" i="27" s="1"/>
  <c r="A13" i="27" s="1"/>
  <c r="A14" i="27" s="1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A6" i="22"/>
  <c r="A7" i="22" s="1"/>
  <c r="A8" i="22" s="1"/>
  <c r="A9" i="22" s="1"/>
  <c r="A10" i="22" s="1"/>
  <c r="A11" i="22" s="1"/>
  <c r="A12" i="22" s="1"/>
  <c r="A13" i="22" s="1"/>
  <c r="A14" i="22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1" l="1"/>
</calcChain>
</file>

<file path=xl/sharedStrings.xml><?xml version="1.0" encoding="utf-8"?>
<sst xmlns="http://schemas.openxmlformats.org/spreadsheetml/2006/main" count="886" uniqueCount="277">
  <si>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</si>
  <si>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</si>
  <si>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</si>
  <si>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</si>
  <si>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</si>
  <si>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</si>
  <si>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</si>
  <si>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</si>
  <si>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</si>
  <si>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</si>
  <si>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</si>
  <si>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</si>
  <si>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</si>
  <si>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</si>
  <si>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</si>
  <si>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</si>
  <si>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</si>
  <si>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</si>
  <si>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</si>
  <si>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</si>
  <si>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</si>
  <si>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</si>
  <si>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</si>
  <si>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Сўндирилиши муддати</t>
  </si>
  <si>
    <t>Ўлчов бирлиги</t>
  </si>
  <si>
    <t>Лойиҳа қуввати</t>
  </si>
  <si>
    <t>№</t>
  </si>
  <si>
    <t>Амалга ошириш муддати</t>
  </si>
  <si>
    <t>Амалга оширилган ишлар</t>
  </si>
  <si>
    <t>Кредит олувчилар номи</t>
  </si>
  <si>
    <t>Субсидия олувчилар номи</t>
  </si>
  <si>
    <t>Биринчи даражали бюджет маблағлари тақсимловчи номи*</t>
  </si>
  <si>
    <t>Объект сони</t>
  </si>
  <si>
    <t>Режалаштирилган маблағ</t>
  </si>
  <si>
    <t>Объект номи ва манзили</t>
  </si>
  <si>
    <t>Дастурга киритиш учун асос</t>
  </si>
  <si>
    <t>I</t>
  </si>
  <si>
    <t>II</t>
  </si>
  <si>
    <t>III</t>
  </si>
  <si>
    <t>IV</t>
  </si>
  <si>
    <t>V</t>
  </si>
  <si>
    <t>VI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</si>
  <si>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</si>
  <si>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</si>
  <si>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</si>
  <si>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</si>
  <si>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</si>
  <si>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</si>
  <si>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</si>
  <si>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</si>
  <si>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</si>
  <si>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</si>
  <si>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</si>
  <si>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</si>
  <si>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</si>
  <si>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</si>
  <si>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</si>
  <si>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</si>
  <si>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</si>
  <si>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</si>
  <si>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</si>
  <si>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</si>
  <si>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</si>
  <si>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</si>
  <si>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</si>
  <si>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</si>
  <si>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</si>
  <si>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</si>
  <si>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</si>
  <si>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</si>
  <si>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 xml:space="preserve"> 20____ йилда 
Тадбиркорлик субъектларига берилган божхона имтиёзлар тўғрисида
МАЪЛУМОТ</t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</si>
  <si>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</si>
  <si>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</si>
  <si>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</si>
  <si>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</si>
  <si>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</si>
  <si>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</si>
  <si>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</si>
  <si>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</si>
  <si>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</si>
  <si>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</si>
  <si>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</si>
  <si>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</si>
  <si>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</si>
  <si>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</si>
  <si>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</si>
  <si>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</si>
  <si>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</si>
  <si>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</si>
  <si>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</si>
  <si>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</si>
  <si>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</si>
  <si>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</si>
  <si>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</si>
  <si>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</si>
  <si>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</si>
  <si>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</si>
  <si>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</si>
  <si>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</si>
  <si>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</si>
  <si>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</si>
  <si>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</si>
  <si>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</si>
  <si>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</si>
  <si>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</si>
  <si>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</si>
  <si>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</si>
  <si>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</si>
  <si>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</si>
  <si>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</si>
  <si>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</si>
  <si>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</si>
  <si>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</si>
  <si>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Йил бошида учун тасдиқланган дастур асосида
(минг сўм)</t>
  </si>
  <si>
    <t>Жами имтиёз суммаси
(минг сўм)</t>
  </si>
  <si>
    <t>Ажратилган маблағ 
(минг сўм)</t>
  </si>
  <si>
    <t>Жойлаштирилган маблағ
 (минг сўм)</t>
  </si>
  <si>
    <t>Т/Р</t>
  </si>
  <si>
    <t xml:space="preserve"> 20____ йилда
Тадбиркорлик субъектларига тақдим этилган солиқ имтиёзлари тўғрисида
МАЪЛУМОТ</t>
  </si>
  <si>
    <t xml:space="preserve"> 20____ йилда
Тадбиркорлик субъектларига тақдим этилган божхона имтиёзлари тўғрисида
МАЪЛУМОТ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</si>
  <si>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</si>
  <si>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</si>
  <si>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</si>
  <si>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</si>
  <si>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</si>
  <si>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</si>
  <si>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Бажарилган ишлар ва харажатларнинг миқдори
 (минг сўм)</t>
  </si>
  <si>
    <t>Ажратилган маблағнинг ўзлаштирилиши (%)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</si>
  <si>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</si>
  <si>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</si>
  <si>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</si>
  <si>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Молиялаш-тирилган маблағ
(минг сўм)</t>
  </si>
  <si>
    <t>Ажратилган маблағнинг ўзлаш-тирилиши (%)</t>
  </si>
  <si>
    <t>Ҳужжатнинг тузилмавий бирлиги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</si>
  <si>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</si>
  <si>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</si>
  <si>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</si>
  <si>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</si>
  <si>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</si>
  <si>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</si>
  <si>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</si>
  <si>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</si>
  <si>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</si>
  <si>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</si>
  <si>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</si>
  <si>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</si>
  <si>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</si>
  <si>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</si>
  <si>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</si>
  <si>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</si>
  <si>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минг сўм</t>
  </si>
  <si>
    <t>-</t>
  </si>
  <si>
    <t>дона</t>
  </si>
  <si>
    <t>Битим (шартнома) бўйича товарлар (хизматлар) бир бирлиги нархи (тарифи) минг сўм</t>
  </si>
  <si>
    <t>бюджет</t>
  </si>
  <si>
    <t>электрон дўкон (корпоратив биржа - cooperation,uz)</t>
  </si>
  <si>
    <t>Ҳаммаси</t>
  </si>
  <si>
    <t>Имом Бухорий халқаро илмий-тадқиқот маркази</t>
  </si>
  <si>
    <r>
      <t xml:space="preserve"> 20____ йилда  
Имом Бухорий халқаро илмий-тадқиқот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</si>
  <si>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r>
      <t xml:space="preserve">Имом Бухорий халқаро илмий-тадқиқот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</si>
  <si>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 xml:space="preserve"> </t>
  </si>
  <si>
    <t>ЁММ билан боғлиқ харажатлар</t>
  </si>
  <si>
    <t>Бумага туалетная</t>
  </si>
  <si>
    <t>191 090 569,00</t>
  </si>
  <si>
    <t>Веник</t>
  </si>
  <si>
    <t>упак</t>
  </si>
  <si>
    <t>Тряпка для очистки поверхностей</t>
  </si>
  <si>
    <t xml:space="preserve"> 2024  йилда
Ўзбекистон Республикасининг Давлат молиявий назорат органлари томонидан ўтказилган назорат тадбирлари юзасидагн
МАЪЛУМОТ</t>
  </si>
  <si>
    <t xml:space="preserve"> 2024 йилда 
Имом Бухорий халқаро илмий-тадқиқот марказига  Давлат мақсадли жамғармалардан ажратилган субсидиялар, кредитлар ҳамда тижорат банкларига жойлаштирилган депозитлар тўғрисидаги</t>
  </si>
  <si>
    <t>Перчатки резиновые хозяйственные</t>
  </si>
  <si>
    <t>лот241110082376733/2055233</t>
  </si>
  <si>
    <t>AMINJON KANS SAVDOмчж</t>
  </si>
  <si>
    <t>Розетка штепсельная бытового назначения</t>
  </si>
  <si>
    <t>06.02.2024 йил</t>
  </si>
  <si>
    <t>лот241110082376666/2055182</t>
  </si>
  <si>
    <t>лот241110082376613/2055145</t>
  </si>
  <si>
    <t>Мыло туалетное жидкое</t>
  </si>
  <si>
    <t>08.02.2024 йил</t>
  </si>
  <si>
    <t>DENDROBIUM COSMETICS МЧЖ</t>
  </si>
  <si>
    <t>лот241110082376690/2055201</t>
  </si>
  <si>
    <t>12.02.2024 йил</t>
  </si>
  <si>
    <t>14.02.2024 йил</t>
  </si>
  <si>
    <t>YTT XAMDAMOV SAXOBIDDIN SIROJIDDINOVICH</t>
  </si>
  <si>
    <t>лот241110082376709/2055217</t>
  </si>
  <si>
    <t>TINKOFF MCHJ</t>
  </si>
  <si>
    <t>лот241110082376639/2055163</t>
  </si>
  <si>
    <t>Кабели силовые с медной жилой на напряжение более 1 кВ</t>
  </si>
  <si>
    <t>23.05.2024 йил</t>
  </si>
  <si>
    <t>лот 241110082729115/152958</t>
  </si>
  <si>
    <t>JIZZAKH IS SMART BUSINESS MCHJ</t>
  </si>
  <si>
    <t>м</t>
  </si>
  <si>
    <t>Шланг поливочный</t>
  </si>
  <si>
    <t>лот 241110082729179/2315246</t>
  </si>
  <si>
    <t>YATT MIRZAYEVA SHOIRA TASHMAMATOVNA</t>
  </si>
  <si>
    <t>.42110871880020</t>
  </si>
  <si>
    <t>25.05.2024 йил</t>
  </si>
  <si>
    <t>Метла</t>
  </si>
  <si>
    <t>лот 241110082739168/2320886</t>
  </si>
  <si>
    <t>UMAR SHOHONA MARKET MCHJ</t>
  </si>
  <si>
    <t>шт</t>
  </si>
  <si>
    <t>24.05.2024 йил</t>
  </si>
  <si>
    <t>LED панель круглый наружный18w</t>
  </si>
  <si>
    <t>лот 24311008029787/В1014340</t>
  </si>
  <si>
    <t>OOO LED ENERGY PRODUCT</t>
  </si>
  <si>
    <t>LED панель круглый внутренный18w</t>
  </si>
  <si>
    <t>лот 24311008029788/В1014339</t>
  </si>
  <si>
    <t>LED панель круглый внутренный 24w</t>
  </si>
  <si>
    <t>лот 24311008029775/В1014337</t>
  </si>
  <si>
    <t>Лампа светодиодная</t>
  </si>
  <si>
    <t>Лампа светодиодная LED 20 w</t>
  </si>
  <si>
    <t>лот 24311008029751/В1014334</t>
  </si>
  <si>
    <t>лот 24311008029749/В1014333</t>
  </si>
  <si>
    <t>лот 24311008029769/В1014295</t>
  </si>
  <si>
    <t>ООО Telecom Devices Pro</t>
  </si>
  <si>
    <t>лот 24311008029819/В1014421</t>
  </si>
  <si>
    <t>REZALIT KOLOR M.CH.J.</t>
  </si>
  <si>
    <t>Краска эмаль</t>
  </si>
  <si>
    <t>Водоэмульсия</t>
  </si>
  <si>
    <t>лот 24311008029808/В1014412</t>
  </si>
  <si>
    <t>Saidov Xodi savdo MChJ</t>
  </si>
  <si>
    <t>кг</t>
  </si>
  <si>
    <r>
      <t xml:space="preserve">Тақдим этилган солиқ имтиёзлари 
РЎЙХАТИ
январь-декабрь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*
</t>
    </r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</si>
  <si>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*
</t>
    </r>
  </si>
  <si>
    <t>XON DAMIR XUJA МЧЖ</t>
  </si>
  <si>
    <t xml:space="preserve">лот 24311008041511/B1022156
</t>
  </si>
  <si>
    <t>Вода питьевая упакованная</t>
  </si>
  <si>
    <t>26.06.2024 йил</t>
  </si>
  <si>
    <t>MARHABO MUNISA TEXTILE MCHJ</t>
  </si>
  <si>
    <t xml:space="preserve">лот 24311008067802/B1039568
</t>
  </si>
  <si>
    <t>Одежда производственная</t>
  </si>
  <si>
    <t>05.09.2024 йил</t>
  </si>
  <si>
    <t>ЧП LIFE BUILDING FERGANA</t>
  </si>
  <si>
    <t xml:space="preserve">лот 24311008073645/B1043330
</t>
  </si>
  <si>
    <t>20.09.2024 йил</t>
  </si>
  <si>
    <t>Перчатки резиновые общего назначения (кроме медицинских)</t>
  </si>
  <si>
    <t>ЧП TEXNO BRS</t>
  </si>
  <si>
    <t>15.10.2024 йил</t>
  </si>
  <si>
    <t>лот 24311008083030/B1048205</t>
  </si>
  <si>
    <t>KANS SHOP XK</t>
  </si>
  <si>
    <t>Половая тряпка</t>
  </si>
  <si>
    <t>16.10.2024 йил</t>
  </si>
  <si>
    <t xml:space="preserve">лот 24311008083625/B1048422
</t>
  </si>
  <si>
    <t>лот 24311008082992/B1048139</t>
  </si>
  <si>
    <t>л</t>
  </si>
  <si>
    <t>Средство для обеззараживания разлитых химических реактивов</t>
  </si>
  <si>
    <t>FALCON LINE хусусий корхонаси</t>
  </si>
  <si>
    <t>лот 24311008083001/24311008083001</t>
  </si>
  <si>
    <t>Нагревательные элементы</t>
  </si>
  <si>
    <t>Тен созлик шуба корхонасиИЧК</t>
  </si>
  <si>
    <t>06.11.2024 йил</t>
  </si>
  <si>
    <t xml:space="preserve">лот 24311008091410/B1052371
</t>
  </si>
  <si>
    <t>СП NASIBA FERUZABONU KELAJAGI</t>
  </si>
  <si>
    <t>лот 24311008091413/B1052373</t>
  </si>
  <si>
    <t>Циркуляционный насос</t>
  </si>
  <si>
    <t>SOH ABDUL TRADE MCHJ</t>
  </si>
  <si>
    <t xml:space="preserve">лот 241110083241794/2747484
</t>
  </si>
  <si>
    <t>08.11.2024 йил</t>
  </si>
  <si>
    <t>Тюнер</t>
  </si>
  <si>
    <t>YTT RIXSIYEV AVAZ ANVAROVICH</t>
  </si>
  <si>
    <t xml:space="preserve">лот 241110083245575/2750545
</t>
  </si>
  <si>
    <t>11.11.2024 йил</t>
  </si>
  <si>
    <t xml:space="preserve">30711880310475
</t>
  </si>
  <si>
    <t>Жидкость охлаждающая (антифриз)</t>
  </si>
  <si>
    <t>MCHJ PLUS LUX OIL</t>
  </si>
  <si>
    <t>лот 24311008097238/B1055630</t>
  </si>
  <si>
    <t>21.11.2024 йил</t>
  </si>
  <si>
    <t>10.12.2024 йил</t>
  </si>
  <si>
    <t xml:space="preserve">лот 24311008103555/B1058856
</t>
  </si>
  <si>
    <t>Бумага для офисной техники белая</t>
  </si>
  <si>
    <t>лот 24311008103568/B1058852</t>
  </si>
  <si>
    <t xml:space="preserve">  2024 йил I-II-III-IV чоракда
Имом Бухорий халқаро илмий-тадқиқот маркази томонидан ўтказилган танловлар (тендерлар) ва амалга оширилган давлат харидлари тўғрисидаги
МАЪЛУМОТЛАР</t>
  </si>
  <si>
    <r>
      <t xml:space="preserve">  2024 йил  I-II-III-IV чоракда  
Имом Бухорий халқаро илмий-тадқиқот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</si>
  <si>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 xml:space="preserve">2024 йилI-II-III-IV чоракда
Имом Бухорий халқаро илмий-тадқиқот маркази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</si>
  <si>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2024 йил I-II-III-IV чоракда
Имом Бухорий халқаро илмий-тадқиқот маркази капитал қўйилмалар ҳисобидан амалга оширилаётган лойиҳаларнинг ижроси тўғрисидаги
МАЪЛУМОТЛАР</t>
  </si>
  <si>
    <r>
      <t xml:space="preserve"> 2024 йил I-II-III-IV чоракда    
Имом Бухорий халқаро илмий-тадқиқот маркази томонидан </t>
    </r>
    <r>
      <rPr>
        <b/>
        <sz val="12"/>
        <rFont val="Times New Roman"/>
        <family val="1"/>
      </rPr>
      <t>асосий воситалар харид қилиш учун</t>
    </r>
    <r>
      <rPr>
        <b/>
        <sz val="12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</si>
  <si>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 xml:space="preserve"> 2024 йил I-II-III-IV чоракда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</si>
  <si>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 xml:space="preserve"> 2024 йил I-II-III-IV чоракда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</si>
</sst>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_-* #,##0.00_р_._-;\-* #,##0.00_р_._-;_-* &quot;-&quot;??_р_._-;_-@_-"/>
    <numFmt numFmtId="166" formatCode="0.0"/>
  </numFmts>
  <fonts count="3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</font>
    <font>
      <sz val="11"/>
      <color rgb="FFFFFFFF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0"/>
      <color rgb="FF212529"/>
      <name val="Golos"/>
    </font>
    <font>
      <sz val="9"/>
      <color rgb="FF212529"/>
      <name val="Golos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0" fontId="27" fillId="0" borderId="0"/>
    <xf numFmtId="0" fontId="27" fillId="0" borderId="0"/>
    <xf numFmtId="165" fontId="28" fillId="0" borderId="0" applyFont="0" applyFill="0" applyBorder="0" applyAlignment="0" applyProtection="0"/>
  </cellStyleXfs>
  <cellXfs count="194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3" fontId="11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21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/>
    </xf>
    <xf numFmtId="164" fontId="22" fillId="0" borderId="13" xfId="0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5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0" fillId="0" borderId="0" xfId="0" applyFont="1"/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vertical="center" wrapText="1" inden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1" fillId="0" borderId="0" xfId="0" applyFont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3" fillId="4" borderId="0" xfId="0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/>
    </xf>
    <xf numFmtId="0" fontId="35" fillId="0" borderId="1" xfId="2" applyFont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2" fillId="0" borderId="18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 2 3 2 2" xfId="3"/>
    <cellStyle name="Обычный 2 2 4 2" xfId="2"/>
    <cellStyle name="Обычный_2012 йил иш режаси" xfId="1"/>
    <cellStyle name="Финансовый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89635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5983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9983319" y="32385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0" sqref="I10"/>
    </sheetView>
  </sheetViews>
  <sheetFormatPr defaultColWidth="9.140625" defaultRowHeight="18.75"/>
  <cols>
    <col min="1" max="1" width="6.7109375" style="8" customWidth="1"/>
    <col min="2" max="2" width="56.5703125" style="8" customWidth="1"/>
    <col min="3" max="6" width="20.7109375" style="8" customWidth="1"/>
    <col min="7" max="7" width="32.85546875" style="8" customWidth="1"/>
    <col min="8" max="10" width="15.7109375" style="8" customWidth="1"/>
    <col min="11" max="22" width="9.140625" style="8"/>
    <col min="23" max="16384" width="9.140625" style="9"/>
  </cols>
  <sheetData>
    <row r="1" spans="1:22" ht="75" customHeight="1">
      <c r="F1" s="120" t="s">
        <v>135</v>
      </c>
      <c r="G1" s="121"/>
    </row>
    <row r="2" spans="1:22">
      <c r="F2" s="122"/>
      <c r="G2" s="122"/>
    </row>
    <row r="3" spans="1:22" ht="4.5" customHeight="1">
      <c r="F3" s="122"/>
      <c r="G3" s="122"/>
    </row>
    <row r="4" spans="1:22">
      <c r="F4" s="122"/>
      <c r="G4" s="122"/>
    </row>
    <row r="5" spans="1:22" ht="3.75" customHeight="1"/>
    <row r="6" spans="1:22" ht="57.6" customHeight="1">
      <c r="A6" s="124" t="s">
        <v>272</v>
      </c>
      <c r="B6" s="124"/>
      <c r="C6" s="124"/>
      <c r="D6" s="124"/>
      <c r="E6" s="124"/>
      <c r="F6" s="124"/>
      <c r="G6" s="124"/>
    </row>
    <row r="7" spans="1:22">
      <c r="A7" s="125" t="s">
        <v>13</v>
      </c>
      <c r="B7" s="125"/>
      <c r="C7" s="125"/>
      <c r="D7" s="125"/>
      <c r="E7" s="125"/>
      <c r="F7" s="125"/>
      <c r="G7" s="125"/>
    </row>
    <row r="8" spans="1:22">
      <c r="G8" s="10" t="s">
        <v>150</v>
      </c>
    </row>
    <row r="9" spans="1:22" ht="32.450000000000003" customHeight="1">
      <c r="A9" s="123" t="s">
        <v>14</v>
      </c>
      <c r="B9" s="123" t="s">
        <v>6</v>
      </c>
      <c r="C9" s="123" t="s">
        <v>0</v>
      </c>
      <c r="D9" s="123"/>
      <c r="E9" s="123"/>
      <c r="F9" s="123"/>
      <c r="G9" s="123"/>
      <c r="H9" s="11"/>
      <c r="I9" s="11"/>
    </row>
    <row r="10" spans="1:22">
      <c r="A10" s="123"/>
      <c r="B10" s="123"/>
      <c r="C10" s="123" t="s">
        <v>5</v>
      </c>
      <c r="D10" s="123" t="s">
        <v>1</v>
      </c>
      <c r="E10" s="123"/>
      <c r="F10" s="123"/>
      <c r="G10" s="123"/>
    </row>
    <row r="11" spans="1:22" ht="112.5">
      <c r="A11" s="123"/>
      <c r="B11" s="123"/>
      <c r="C11" s="123"/>
      <c r="D11" s="80" t="s">
        <v>2</v>
      </c>
      <c r="E11" s="80" t="s">
        <v>149</v>
      </c>
      <c r="F11" s="80" t="s">
        <v>3</v>
      </c>
      <c r="G11" s="80" t="s">
        <v>4</v>
      </c>
    </row>
    <row r="12" spans="1:22" s="82" customFormat="1" ht="39.75" customHeight="1">
      <c r="A12" s="24">
        <v>1</v>
      </c>
      <c r="B12" s="83" t="s">
        <v>157</v>
      </c>
      <c r="C12" s="84">
        <f>D12+E12</f>
        <v>12029424.199999999</v>
      </c>
      <c r="D12" s="24">
        <v>9623539.1999999993</v>
      </c>
      <c r="E12" s="24">
        <v>2405885</v>
      </c>
      <c r="F12" s="24"/>
      <c r="G12" s="24" t="s">
        <v>151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 s="14" customFormat="1" ht="28.5" customHeight="1">
      <c r="A13" s="123" t="s">
        <v>22</v>
      </c>
      <c r="B13" s="123"/>
      <c r="C13" s="80">
        <f>SUM(C12:C12)</f>
        <v>12029424.199999999</v>
      </c>
      <c r="D13" s="24">
        <v>9623539.1999999993</v>
      </c>
      <c r="E13" s="24">
        <v>2405885</v>
      </c>
      <c r="F13" s="80">
        <f>SUM(F12:F12)</f>
        <v>0</v>
      </c>
      <c r="G13" s="80">
        <f>SUM(G12:G12)</f>
        <v>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5" spans="1:22">
      <c r="E15" s="108" t="s">
        <v>163</v>
      </c>
    </row>
    <row r="19" spans="10:10">
      <c r="J19" s="115"/>
    </row>
  </sheetData>
  <mergeCells count="12">
    <mergeCell ref="F1:G1"/>
    <mergeCell ref="F2:G2"/>
    <mergeCell ref="F3:G3"/>
    <mergeCell ref="F4:G4"/>
    <mergeCell ref="A13:B1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A4" sqref="A4:L4"/>
    </sheetView>
  </sheetViews>
  <sheetFormatPr defaultRowHeight="15"/>
  <cols>
    <col min="1" max="1" width="6" style="36" customWidth="1"/>
    <col min="2" max="3" width="11.5703125" style="36" bestFit="1" customWidth="1"/>
    <col min="4" max="4" width="14.42578125" style="36" customWidth="1"/>
    <col min="5" max="5" width="16" style="36" bestFit="1" customWidth="1"/>
    <col min="6" max="6" width="15.28515625" style="36" bestFit="1" customWidth="1"/>
    <col min="7" max="7" width="13.7109375" style="36" customWidth="1"/>
    <col min="8" max="8" width="14.5703125" style="36" customWidth="1"/>
    <col min="9" max="9" width="12.28515625" style="36" customWidth="1"/>
    <col min="10" max="10" width="12.7109375" style="36" customWidth="1"/>
    <col min="11" max="11" width="12" style="36" customWidth="1"/>
    <col min="12" max="12" width="14.85546875" style="36" customWidth="1"/>
    <col min="13" max="16384" width="9.140625" style="36"/>
  </cols>
  <sheetData>
    <row r="1" spans="1:18" ht="63.75" customHeight="1">
      <c r="I1" s="167" t="s">
        <v>143</v>
      </c>
      <c r="J1" s="167"/>
      <c r="K1" s="167"/>
      <c r="L1" s="167"/>
    </row>
    <row r="4" spans="1:18" ht="48" customHeight="1">
      <c r="A4" s="164" t="s">
        <v>222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6" spans="1:18">
      <c r="A6" s="171" t="s">
        <v>14</v>
      </c>
      <c r="B6" s="171" t="s">
        <v>84</v>
      </c>
      <c r="C6" s="171" t="s">
        <v>85</v>
      </c>
      <c r="D6" s="171" t="s">
        <v>86</v>
      </c>
      <c r="E6" s="171" t="s">
        <v>87</v>
      </c>
      <c r="F6" s="171" t="s">
        <v>133</v>
      </c>
      <c r="G6" s="171" t="s">
        <v>88</v>
      </c>
      <c r="H6" s="171" t="s">
        <v>89</v>
      </c>
      <c r="I6" s="168" t="s">
        <v>94</v>
      </c>
      <c r="J6" s="169"/>
      <c r="K6" s="170"/>
      <c r="L6" s="171" t="s">
        <v>93</v>
      </c>
      <c r="M6" s="58"/>
      <c r="N6" s="58"/>
      <c r="O6" s="58"/>
      <c r="P6" s="58"/>
      <c r="Q6" s="58"/>
      <c r="R6" s="58"/>
    </row>
    <row r="7" spans="1:18" ht="28.5">
      <c r="A7" s="172"/>
      <c r="B7" s="172"/>
      <c r="C7" s="172"/>
      <c r="D7" s="172"/>
      <c r="E7" s="172"/>
      <c r="F7" s="172"/>
      <c r="G7" s="172"/>
      <c r="H7" s="172"/>
      <c r="I7" s="48" t="s">
        <v>90</v>
      </c>
      <c r="J7" s="48" t="s">
        <v>91</v>
      </c>
      <c r="K7" s="48" t="s">
        <v>92</v>
      </c>
      <c r="L7" s="172"/>
      <c r="M7" s="58"/>
      <c r="N7" s="58"/>
      <c r="O7" s="58"/>
      <c r="P7" s="58"/>
      <c r="Q7" s="58"/>
      <c r="R7" s="58"/>
    </row>
    <row r="8" spans="1:18">
      <c r="A8" s="59" t="s">
        <v>151</v>
      </c>
      <c r="B8" s="88" t="s">
        <v>151</v>
      </c>
      <c r="C8" s="88" t="s">
        <v>151</v>
      </c>
      <c r="D8" s="88" t="s">
        <v>151</v>
      </c>
      <c r="E8" s="88" t="s">
        <v>151</v>
      </c>
      <c r="F8" s="88" t="s">
        <v>151</v>
      </c>
      <c r="G8" s="88" t="s">
        <v>151</v>
      </c>
      <c r="H8" s="88" t="s">
        <v>151</v>
      </c>
      <c r="I8" s="88" t="s">
        <v>151</v>
      </c>
      <c r="J8" s="88" t="s">
        <v>151</v>
      </c>
      <c r="K8" s="88" t="s">
        <v>151</v>
      </c>
      <c r="L8" s="88" t="s">
        <v>151</v>
      </c>
      <c r="M8" s="58"/>
      <c r="N8" s="58"/>
      <c r="O8" s="58"/>
      <c r="P8" s="58"/>
      <c r="Q8" s="58"/>
      <c r="R8" s="58"/>
    </row>
    <row r="9" spans="1:18">
      <c r="A9" s="59" t="s">
        <v>151</v>
      </c>
      <c r="B9" s="88" t="s">
        <v>151</v>
      </c>
      <c r="C9" s="88" t="s">
        <v>151</v>
      </c>
      <c r="D9" s="88" t="s">
        <v>151</v>
      </c>
      <c r="E9" s="88" t="s">
        <v>151</v>
      </c>
      <c r="F9" s="88" t="s">
        <v>151</v>
      </c>
      <c r="G9" s="88" t="s">
        <v>151</v>
      </c>
      <c r="H9" s="88" t="s">
        <v>151</v>
      </c>
      <c r="I9" s="88" t="s">
        <v>151</v>
      </c>
      <c r="J9" s="88" t="s">
        <v>151</v>
      </c>
      <c r="K9" s="88" t="s">
        <v>151</v>
      </c>
      <c r="L9" s="88" t="s">
        <v>151</v>
      </c>
      <c r="M9" s="58"/>
      <c r="N9" s="58"/>
      <c r="O9" s="58"/>
      <c r="P9" s="58"/>
      <c r="Q9" s="58"/>
      <c r="R9" s="58"/>
    </row>
    <row r="10" spans="1:18">
      <c r="A10" s="59" t="s">
        <v>151</v>
      </c>
      <c r="B10" s="88" t="s">
        <v>151</v>
      </c>
      <c r="C10" s="88" t="s">
        <v>151</v>
      </c>
      <c r="D10" s="88" t="s">
        <v>151</v>
      </c>
      <c r="E10" s="88" t="s">
        <v>151</v>
      </c>
      <c r="F10" s="88" t="s">
        <v>151</v>
      </c>
      <c r="G10" s="88" t="s">
        <v>151</v>
      </c>
      <c r="H10" s="88" t="s">
        <v>151</v>
      </c>
      <c r="I10" s="88" t="s">
        <v>151</v>
      </c>
      <c r="J10" s="88" t="s">
        <v>151</v>
      </c>
      <c r="K10" s="88" t="s">
        <v>151</v>
      </c>
      <c r="L10" s="88" t="s">
        <v>151</v>
      </c>
      <c r="M10" s="58"/>
      <c r="N10" s="58"/>
      <c r="O10" s="58"/>
      <c r="P10" s="58"/>
      <c r="Q10" s="58"/>
      <c r="R10" s="58"/>
    </row>
    <row r="11" spans="1:18">
      <c r="A11" s="59" t="s">
        <v>151</v>
      </c>
      <c r="B11" s="88" t="s">
        <v>151</v>
      </c>
      <c r="C11" s="88" t="s">
        <v>151</v>
      </c>
      <c r="D11" s="88" t="s">
        <v>151</v>
      </c>
      <c r="E11" s="88" t="s">
        <v>151</v>
      </c>
      <c r="F11" s="88" t="s">
        <v>151</v>
      </c>
      <c r="G11" s="88" t="s">
        <v>151</v>
      </c>
      <c r="H11" s="88" t="s">
        <v>151</v>
      </c>
      <c r="I11" s="88" t="s">
        <v>151</v>
      </c>
      <c r="J11" s="88" t="s">
        <v>151</v>
      </c>
      <c r="K11" s="88" t="s">
        <v>151</v>
      </c>
      <c r="L11" s="88" t="s">
        <v>151</v>
      </c>
      <c r="M11" s="58"/>
      <c r="N11" s="58"/>
      <c r="O11" s="58"/>
      <c r="P11" s="58"/>
      <c r="Q11" s="58"/>
      <c r="R11" s="58"/>
    </row>
    <row r="12" spans="1:18">
      <c r="A12" s="59" t="s">
        <v>151</v>
      </c>
      <c r="B12" s="88" t="s">
        <v>151</v>
      </c>
      <c r="C12" s="88" t="s">
        <v>151</v>
      </c>
      <c r="D12" s="88" t="s">
        <v>151</v>
      </c>
      <c r="E12" s="88" t="s">
        <v>151</v>
      </c>
      <c r="F12" s="88" t="s">
        <v>151</v>
      </c>
      <c r="G12" s="88" t="s">
        <v>151</v>
      </c>
      <c r="H12" s="88" t="s">
        <v>151</v>
      </c>
      <c r="I12" s="88" t="s">
        <v>151</v>
      </c>
      <c r="J12" s="88" t="s">
        <v>151</v>
      </c>
      <c r="K12" s="88" t="s">
        <v>151</v>
      </c>
      <c r="L12" s="88" t="s">
        <v>151</v>
      </c>
      <c r="M12" s="58"/>
      <c r="N12" s="58"/>
      <c r="O12" s="58"/>
      <c r="P12" s="58"/>
      <c r="Q12" s="58"/>
      <c r="R12" s="58"/>
    </row>
    <row r="13" spans="1:18">
      <c r="A13" s="59" t="s">
        <v>151</v>
      </c>
      <c r="B13" s="88" t="s">
        <v>151</v>
      </c>
      <c r="C13" s="88" t="s">
        <v>151</v>
      </c>
      <c r="D13" s="88" t="s">
        <v>151</v>
      </c>
      <c r="E13" s="88" t="s">
        <v>151</v>
      </c>
      <c r="F13" s="88" t="s">
        <v>151</v>
      </c>
      <c r="G13" s="88" t="s">
        <v>151</v>
      </c>
      <c r="H13" s="88" t="s">
        <v>151</v>
      </c>
      <c r="I13" s="88" t="s">
        <v>151</v>
      </c>
      <c r="J13" s="88" t="s">
        <v>151</v>
      </c>
      <c r="K13" s="88" t="s">
        <v>151</v>
      </c>
      <c r="L13" s="88" t="s">
        <v>151</v>
      </c>
      <c r="M13" s="58"/>
      <c r="N13" s="58"/>
      <c r="O13" s="58"/>
      <c r="P13" s="58"/>
      <c r="Q13" s="58"/>
      <c r="R13" s="58"/>
    </row>
    <row r="14" spans="1:18">
      <c r="A14" s="59" t="s">
        <v>151</v>
      </c>
      <c r="B14" s="88" t="s">
        <v>151</v>
      </c>
      <c r="C14" s="88" t="s">
        <v>151</v>
      </c>
      <c r="D14" s="88" t="s">
        <v>151</v>
      </c>
      <c r="E14" s="88" t="s">
        <v>151</v>
      </c>
      <c r="F14" s="88" t="s">
        <v>151</v>
      </c>
      <c r="G14" s="88" t="s">
        <v>151</v>
      </c>
      <c r="H14" s="88" t="s">
        <v>151</v>
      </c>
      <c r="I14" s="88" t="s">
        <v>151</v>
      </c>
      <c r="J14" s="88" t="s">
        <v>151</v>
      </c>
      <c r="K14" s="88" t="s">
        <v>151</v>
      </c>
      <c r="L14" s="88" t="s">
        <v>151</v>
      </c>
      <c r="M14" s="58"/>
      <c r="N14" s="58"/>
      <c r="O14" s="58"/>
      <c r="P14" s="58"/>
      <c r="Q14" s="58"/>
      <c r="R14" s="58"/>
    </row>
    <row r="15" spans="1:18">
      <c r="A15" s="59" t="s">
        <v>151</v>
      </c>
      <c r="B15" s="88" t="s">
        <v>151</v>
      </c>
      <c r="C15" s="88" t="s">
        <v>151</v>
      </c>
      <c r="D15" s="88" t="s">
        <v>151</v>
      </c>
      <c r="E15" s="88" t="s">
        <v>151</v>
      </c>
      <c r="F15" s="88" t="s">
        <v>151</v>
      </c>
      <c r="G15" s="88" t="s">
        <v>151</v>
      </c>
      <c r="H15" s="88" t="s">
        <v>151</v>
      </c>
      <c r="I15" s="88" t="s">
        <v>151</v>
      </c>
      <c r="J15" s="88" t="s">
        <v>151</v>
      </c>
      <c r="K15" s="88" t="s">
        <v>151</v>
      </c>
      <c r="L15" s="88" t="s">
        <v>151</v>
      </c>
      <c r="M15" s="58"/>
      <c r="N15" s="58"/>
      <c r="O15" s="58"/>
      <c r="P15" s="58"/>
      <c r="Q15" s="58"/>
      <c r="R15" s="58"/>
    </row>
    <row r="16" spans="1:18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4:18"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</row>
    <row r="19" spans="4:18"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</row>
    <row r="20" spans="4:18"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</row>
    <row r="21" spans="4:18"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4:18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4:18"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4:18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4:18"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4:18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A2" sqref="A2:D2"/>
    </sheetView>
  </sheetViews>
  <sheetFormatPr defaultRowHeight="15"/>
  <cols>
    <col min="1" max="1" width="7" style="36" customWidth="1"/>
    <col min="2" max="2" width="46" style="36" customWidth="1"/>
    <col min="3" max="3" width="18" style="36" customWidth="1"/>
    <col min="4" max="4" width="44.5703125" style="36" customWidth="1"/>
    <col min="5" max="16384" width="9.140625" style="36"/>
  </cols>
  <sheetData>
    <row r="1" spans="1:4" ht="66" customHeight="1">
      <c r="D1" s="33" t="s">
        <v>144</v>
      </c>
    </row>
    <row r="2" spans="1:4" ht="67.5" customHeight="1">
      <c r="A2" s="159" t="s">
        <v>118</v>
      </c>
      <c r="B2" s="159"/>
      <c r="C2" s="159"/>
      <c r="D2" s="159"/>
    </row>
    <row r="4" spans="1:4" ht="30.75" customHeight="1">
      <c r="A4" s="72" t="s">
        <v>14</v>
      </c>
      <c r="B4" s="72" t="s">
        <v>78</v>
      </c>
      <c r="C4" s="72" t="s">
        <v>76</v>
      </c>
      <c r="D4" s="72" t="s">
        <v>114</v>
      </c>
    </row>
    <row r="5" spans="1:4">
      <c r="A5" s="73">
        <v>1</v>
      </c>
      <c r="B5" s="73" t="s">
        <v>151</v>
      </c>
      <c r="C5" s="73" t="s">
        <v>151</v>
      </c>
      <c r="D5" s="73" t="s">
        <v>151</v>
      </c>
    </row>
    <row r="6" spans="1:4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6" sqref="D16"/>
    </sheetView>
  </sheetViews>
  <sheetFormatPr defaultRowHeight="15"/>
  <cols>
    <col min="1" max="1" width="7" style="36" customWidth="1"/>
    <col min="2" max="2" width="38.42578125" style="36" customWidth="1"/>
    <col min="3" max="3" width="22.140625" style="36" customWidth="1"/>
    <col min="4" max="4" width="47.28515625" style="36" customWidth="1"/>
    <col min="5" max="16384" width="9.140625" style="36"/>
  </cols>
  <sheetData>
    <row r="1" spans="1:4" ht="60" customHeight="1">
      <c r="D1" s="33" t="s">
        <v>145</v>
      </c>
    </row>
    <row r="2" spans="1:4" ht="64.5" customHeight="1">
      <c r="A2" s="159" t="s">
        <v>119</v>
      </c>
      <c r="B2" s="159"/>
      <c r="C2" s="159"/>
      <c r="D2" s="159"/>
    </row>
    <row r="4" spans="1:4" ht="30.75" customHeight="1">
      <c r="A4" s="72" t="s">
        <v>14</v>
      </c>
      <c r="B4" s="72" t="s">
        <v>78</v>
      </c>
      <c r="C4" s="72" t="s">
        <v>76</v>
      </c>
      <c r="D4" s="72" t="s">
        <v>114</v>
      </c>
    </row>
    <row r="5" spans="1:4">
      <c r="A5" s="73">
        <v>1</v>
      </c>
      <c r="B5" s="73" t="s">
        <v>151</v>
      </c>
      <c r="C5" s="73" t="s">
        <v>151</v>
      </c>
      <c r="D5" s="73" t="s">
        <v>151</v>
      </c>
    </row>
    <row r="6" spans="1:4">
      <c r="A6" s="73">
        <f>+A5+1</f>
        <v>2</v>
      </c>
      <c r="B6" s="73" t="s">
        <v>151</v>
      </c>
      <c r="C6" s="73" t="s">
        <v>151</v>
      </c>
      <c r="D6" s="73" t="s">
        <v>151</v>
      </c>
    </row>
    <row r="7" spans="1:4">
      <c r="A7" s="73">
        <f t="shared" ref="A7:A14" si="0">+A6+1</f>
        <v>3</v>
      </c>
      <c r="B7" s="73" t="s">
        <v>151</v>
      </c>
      <c r="C7" s="73" t="s">
        <v>151</v>
      </c>
      <c r="D7" s="73" t="s">
        <v>151</v>
      </c>
    </row>
    <row r="8" spans="1:4">
      <c r="A8" s="73">
        <f t="shared" si="0"/>
        <v>4</v>
      </c>
      <c r="B8" s="73" t="s">
        <v>151</v>
      </c>
      <c r="C8" s="73" t="s">
        <v>151</v>
      </c>
      <c r="D8" s="73" t="s">
        <v>151</v>
      </c>
    </row>
    <row r="9" spans="1:4">
      <c r="A9" s="73">
        <f t="shared" si="0"/>
        <v>5</v>
      </c>
      <c r="B9" s="73" t="s">
        <v>151</v>
      </c>
      <c r="C9" s="73" t="s">
        <v>151</v>
      </c>
      <c r="D9" s="73" t="s">
        <v>151</v>
      </c>
    </row>
    <row r="10" spans="1:4">
      <c r="A10" s="73">
        <f t="shared" si="0"/>
        <v>6</v>
      </c>
      <c r="B10" s="73" t="s">
        <v>151</v>
      </c>
      <c r="C10" s="73" t="s">
        <v>151</v>
      </c>
      <c r="D10" s="73" t="s">
        <v>151</v>
      </c>
    </row>
    <row r="11" spans="1:4">
      <c r="A11" s="73">
        <f t="shared" si="0"/>
        <v>7</v>
      </c>
      <c r="B11" s="73" t="s">
        <v>151</v>
      </c>
      <c r="C11" s="73" t="s">
        <v>151</v>
      </c>
      <c r="D11" s="73" t="s">
        <v>151</v>
      </c>
    </row>
    <row r="12" spans="1:4">
      <c r="A12" s="73">
        <f t="shared" si="0"/>
        <v>8</v>
      </c>
      <c r="B12" s="73" t="s">
        <v>151</v>
      </c>
      <c r="C12" s="73" t="s">
        <v>151</v>
      </c>
      <c r="D12" s="73" t="s">
        <v>151</v>
      </c>
    </row>
    <row r="13" spans="1:4">
      <c r="A13" s="73">
        <f t="shared" si="0"/>
        <v>9</v>
      </c>
      <c r="B13" s="73" t="s">
        <v>151</v>
      </c>
      <c r="C13" s="73" t="s">
        <v>151</v>
      </c>
      <c r="D13" s="73" t="s">
        <v>151</v>
      </c>
    </row>
    <row r="14" spans="1:4">
      <c r="A14" s="73">
        <f t="shared" si="0"/>
        <v>10</v>
      </c>
      <c r="B14" s="73" t="s">
        <v>151</v>
      </c>
      <c r="C14" s="73" t="s">
        <v>151</v>
      </c>
      <c r="D14" s="73" t="s">
        <v>151</v>
      </c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I6" sqref="I6"/>
    </sheetView>
  </sheetViews>
  <sheetFormatPr defaultRowHeight="15"/>
  <cols>
    <col min="1" max="1" width="9.140625" style="36"/>
    <col min="2" max="2" width="52.85546875" style="36" customWidth="1"/>
    <col min="3" max="3" width="20.85546875" style="36" customWidth="1"/>
    <col min="4" max="4" width="55.85546875" style="36" customWidth="1"/>
    <col min="5" max="16384" width="9.140625" style="36"/>
  </cols>
  <sheetData>
    <row r="1" spans="1:10" ht="78.75">
      <c r="A1" s="60"/>
      <c r="B1" s="61"/>
      <c r="C1" s="60"/>
      <c r="D1" s="78" t="s">
        <v>146</v>
      </c>
    </row>
    <row r="2" spans="1:10" ht="72.75" customHeight="1">
      <c r="A2" s="159" t="s">
        <v>167</v>
      </c>
      <c r="B2" s="159"/>
      <c r="C2" s="159"/>
      <c r="D2" s="159"/>
      <c r="E2" s="56"/>
      <c r="F2" s="56"/>
      <c r="G2" s="56"/>
      <c r="H2" s="56"/>
      <c r="I2" s="56"/>
      <c r="J2" s="56"/>
    </row>
    <row r="3" spans="1:10" ht="19.5">
      <c r="A3" s="174" t="s">
        <v>65</v>
      </c>
      <c r="B3" s="174"/>
      <c r="C3" s="174"/>
      <c r="D3" s="174"/>
    </row>
    <row r="4" spans="1:10" ht="18.75">
      <c r="A4" s="60"/>
      <c r="B4" s="60"/>
      <c r="C4" s="60"/>
      <c r="D4" s="60"/>
    </row>
    <row r="5" spans="1:10" ht="24.75" customHeight="1">
      <c r="A5" s="175" t="s">
        <v>14</v>
      </c>
      <c r="B5" s="175" t="s">
        <v>66</v>
      </c>
      <c r="C5" s="175" t="s">
        <v>67</v>
      </c>
      <c r="D5" s="175" t="s">
        <v>68</v>
      </c>
    </row>
    <row r="6" spans="1:10" ht="26.25" customHeight="1">
      <c r="A6" s="175"/>
      <c r="B6" s="175"/>
      <c r="C6" s="175"/>
      <c r="D6" s="175"/>
    </row>
    <row r="7" spans="1:10" ht="18.75">
      <c r="A7" s="62" t="s">
        <v>151</v>
      </c>
      <c r="B7" s="62" t="s">
        <v>151</v>
      </c>
      <c r="C7" s="62" t="s">
        <v>151</v>
      </c>
      <c r="D7" s="62" t="s">
        <v>151</v>
      </c>
    </row>
    <row r="8" spans="1:10" ht="18.75">
      <c r="A8" s="62" t="s">
        <v>151</v>
      </c>
      <c r="B8" s="62" t="s">
        <v>151</v>
      </c>
      <c r="C8" s="62" t="s">
        <v>151</v>
      </c>
      <c r="D8" s="62" t="s">
        <v>151</v>
      </c>
    </row>
    <row r="9" spans="1:10" ht="18.75">
      <c r="A9" s="62" t="s">
        <v>151</v>
      </c>
      <c r="B9" s="62" t="s">
        <v>151</v>
      </c>
      <c r="C9" s="62" t="s">
        <v>151</v>
      </c>
      <c r="D9" s="62" t="s">
        <v>151</v>
      </c>
    </row>
    <row r="10" spans="1:10" ht="18.75">
      <c r="A10" s="62" t="s">
        <v>151</v>
      </c>
      <c r="B10" s="62" t="s">
        <v>151</v>
      </c>
      <c r="C10" s="62" t="s">
        <v>151</v>
      </c>
      <c r="D10" s="62" t="s">
        <v>151</v>
      </c>
    </row>
    <row r="11" spans="1:10" ht="18.75">
      <c r="A11" s="62" t="s">
        <v>151</v>
      </c>
      <c r="B11" s="62" t="s">
        <v>151</v>
      </c>
      <c r="C11" s="62" t="s">
        <v>151</v>
      </c>
      <c r="D11" s="62" t="s">
        <v>151</v>
      </c>
    </row>
    <row r="12" spans="1:10" ht="18.75">
      <c r="A12" s="62" t="s">
        <v>151</v>
      </c>
      <c r="B12" s="62" t="s">
        <v>151</v>
      </c>
      <c r="C12" s="62" t="s">
        <v>151</v>
      </c>
      <c r="D12" s="62" t="s">
        <v>151</v>
      </c>
    </row>
    <row r="15" spans="1:10" ht="15.75" customHeight="1">
      <c r="A15" s="173" t="s">
        <v>69</v>
      </c>
      <c r="B15" s="173"/>
      <c r="C15" s="173"/>
      <c r="D15" s="173"/>
    </row>
    <row r="16" spans="1:10">
      <c r="A16" s="173"/>
      <c r="B16" s="173"/>
      <c r="C16" s="173"/>
      <c r="D16" s="173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N7" sqref="N7"/>
    </sheetView>
  </sheetViews>
  <sheetFormatPr defaultRowHeight="15"/>
  <cols>
    <col min="1" max="1" width="6.7109375" style="36" customWidth="1"/>
    <col min="2" max="2" width="24.7109375" style="36" customWidth="1"/>
    <col min="3" max="3" width="14.5703125" style="36" customWidth="1"/>
    <col min="4" max="6" width="27.42578125" style="36" customWidth="1"/>
    <col min="7" max="7" width="11" style="36" customWidth="1"/>
    <col min="8" max="8" width="18" style="36" customWidth="1"/>
    <col min="9" max="9" width="12.42578125" style="36" customWidth="1"/>
    <col min="10" max="10" width="13.7109375" style="36" customWidth="1"/>
    <col min="11" max="11" width="14.85546875" style="36" customWidth="1"/>
    <col min="12" max="16384" width="9.140625" style="36"/>
  </cols>
  <sheetData>
    <row r="1" spans="1:11" ht="66" customHeight="1">
      <c r="A1" s="8"/>
      <c r="B1" s="8"/>
      <c r="C1" s="8"/>
      <c r="D1" s="8"/>
      <c r="E1" s="8"/>
      <c r="H1" s="144" t="s">
        <v>147</v>
      </c>
      <c r="I1" s="122"/>
      <c r="J1" s="122"/>
      <c r="K1" s="122"/>
    </row>
    <row r="2" spans="1:11" ht="18.75">
      <c r="A2" s="8"/>
      <c r="B2" s="8"/>
      <c r="C2" s="8"/>
      <c r="D2" s="8"/>
      <c r="E2" s="8"/>
      <c r="I2" s="122"/>
      <c r="J2" s="122"/>
      <c r="K2" s="122"/>
    </row>
    <row r="3" spans="1:11" ht="63" customHeight="1">
      <c r="A3" s="124" t="s">
        <v>168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8.75">
      <c r="A4" s="125" t="s">
        <v>44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37.5">
      <c r="A5" s="8"/>
      <c r="B5" s="13" t="s">
        <v>45</v>
      </c>
      <c r="C5" s="13"/>
      <c r="D5" s="8"/>
      <c r="E5" s="8"/>
      <c r="F5" s="8"/>
      <c r="G5" s="8"/>
      <c r="H5" s="8"/>
      <c r="I5" s="8"/>
      <c r="J5" s="8"/>
      <c r="K5" s="27"/>
    </row>
    <row r="6" spans="1:11" s="79" customFormat="1" ht="35.25" customHeight="1">
      <c r="A6" s="176" t="s">
        <v>14</v>
      </c>
      <c r="B6" s="176" t="s">
        <v>29</v>
      </c>
      <c r="C6" s="176" t="s">
        <v>76</v>
      </c>
      <c r="D6" s="176" t="s">
        <v>48</v>
      </c>
      <c r="E6" s="176" t="s">
        <v>52</v>
      </c>
      <c r="F6" s="176" t="s">
        <v>115</v>
      </c>
      <c r="G6" s="176" t="s">
        <v>43</v>
      </c>
      <c r="H6" s="176"/>
      <c r="I6" s="176" t="s">
        <v>122</v>
      </c>
      <c r="J6" s="176"/>
      <c r="K6" s="176"/>
    </row>
    <row r="7" spans="1:11" s="79" customFormat="1" ht="48" customHeight="1">
      <c r="A7" s="176"/>
      <c r="B7" s="176"/>
      <c r="C7" s="176"/>
      <c r="D7" s="176"/>
      <c r="E7" s="176"/>
      <c r="F7" s="176"/>
      <c r="G7" s="77" t="s">
        <v>47</v>
      </c>
      <c r="H7" s="77" t="s">
        <v>23</v>
      </c>
      <c r="I7" s="77" t="s">
        <v>123</v>
      </c>
      <c r="J7" s="77" t="s">
        <v>124</v>
      </c>
      <c r="K7" s="77" t="s">
        <v>125</v>
      </c>
    </row>
    <row r="8" spans="1:11" ht="18.75">
      <c r="A8" s="24">
        <v>1</v>
      </c>
      <c r="B8" s="24" t="s">
        <v>151</v>
      </c>
      <c r="C8" s="24" t="s">
        <v>151</v>
      </c>
      <c r="D8" s="24" t="s">
        <v>151</v>
      </c>
      <c r="E8" s="24" t="s">
        <v>151</v>
      </c>
      <c r="F8" s="24" t="s">
        <v>151</v>
      </c>
      <c r="G8" s="24" t="s">
        <v>151</v>
      </c>
      <c r="H8" s="24" t="s">
        <v>151</v>
      </c>
      <c r="I8" s="24" t="s">
        <v>151</v>
      </c>
      <c r="J8" s="24" t="s">
        <v>151</v>
      </c>
      <c r="K8" s="24" t="s">
        <v>151</v>
      </c>
    </row>
    <row r="9" spans="1:11" ht="18.75">
      <c r="A9" s="24">
        <f>+A8+1</f>
        <v>2</v>
      </c>
      <c r="B9" s="24" t="s">
        <v>151</v>
      </c>
      <c r="C9" s="24" t="s">
        <v>151</v>
      </c>
      <c r="D9" s="24" t="s">
        <v>151</v>
      </c>
      <c r="E9" s="24" t="s">
        <v>151</v>
      </c>
      <c r="F9" s="24" t="s">
        <v>151</v>
      </c>
      <c r="G9" s="24" t="s">
        <v>151</v>
      </c>
      <c r="H9" s="24" t="s">
        <v>151</v>
      </c>
      <c r="I9" s="24" t="s">
        <v>151</v>
      </c>
      <c r="J9" s="24" t="s">
        <v>151</v>
      </c>
      <c r="K9" s="24" t="s">
        <v>151</v>
      </c>
    </row>
    <row r="10" spans="1:11" ht="18.75">
      <c r="A10" s="24">
        <f t="shared" ref="A10" si="0">+A9+1</f>
        <v>3</v>
      </c>
      <c r="B10" s="24" t="s">
        <v>151</v>
      </c>
      <c r="C10" s="24" t="s">
        <v>151</v>
      </c>
      <c r="D10" s="24" t="s">
        <v>151</v>
      </c>
      <c r="E10" s="24" t="s">
        <v>151</v>
      </c>
      <c r="F10" s="24" t="s">
        <v>151</v>
      </c>
      <c r="G10" s="24" t="s">
        <v>151</v>
      </c>
      <c r="H10" s="24" t="s">
        <v>151</v>
      </c>
      <c r="I10" s="24" t="s">
        <v>151</v>
      </c>
      <c r="J10" s="24" t="s">
        <v>151</v>
      </c>
      <c r="K10" s="24" t="s">
        <v>151</v>
      </c>
    </row>
    <row r="11" spans="1:11" ht="18.75">
      <c r="A11" s="123" t="s">
        <v>22</v>
      </c>
      <c r="B11" s="123"/>
      <c r="C11" s="76" t="s">
        <v>121</v>
      </c>
      <c r="D11" s="76">
        <f t="shared" ref="D11:I11" si="1">SUM(D8:D10)</f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v>0</v>
      </c>
      <c r="K11" s="76">
        <f>SUM(K8:K10)</f>
        <v>0</v>
      </c>
    </row>
    <row r="13" spans="1:11" ht="18.75">
      <c r="A13" s="8"/>
      <c r="B13" s="75" t="s">
        <v>46</v>
      </c>
      <c r="C13" s="13"/>
      <c r="D13" s="8"/>
      <c r="E13" s="8"/>
      <c r="F13" s="27"/>
      <c r="G13" s="27"/>
      <c r="H13" s="27"/>
      <c r="I13" s="8"/>
      <c r="J13" s="8"/>
      <c r="K13" s="27"/>
    </row>
    <row r="14" spans="1:11" ht="15" customHeight="1">
      <c r="A14" s="176" t="s">
        <v>14</v>
      </c>
      <c r="B14" s="176" t="s">
        <v>30</v>
      </c>
      <c r="C14" s="176" t="s">
        <v>76</v>
      </c>
      <c r="D14" s="176" t="s">
        <v>48</v>
      </c>
      <c r="E14" s="176" t="s">
        <v>52</v>
      </c>
      <c r="F14" s="176" t="s">
        <v>115</v>
      </c>
      <c r="G14" s="181" t="s">
        <v>42</v>
      </c>
      <c r="H14" s="182"/>
      <c r="I14" s="182"/>
      <c r="J14" s="182"/>
      <c r="K14" s="183"/>
    </row>
    <row r="15" spans="1:11" ht="48.6" customHeight="1">
      <c r="A15" s="176"/>
      <c r="B15" s="176"/>
      <c r="C15" s="176"/>
      <c r="D15" s="176"/>
      <c r="E15" s="176"/>
      <c r="F15" s="176"/>
      <c r="G15" s="184"/>
      <c r="H15" s="185"/>
      <c r="I15" s="185"/>
      <c r="J15" s="185"/>
      <c r="K15" s="186"/>
    </row>
    <row r="16" spans="1:11" ht="18.75">
      <c r="A16" s="24">
        <v>1</v>
      </c>
      <c r="B16" s="24" t="s">
        <v>151</v>
      </c>
      <c r="C16" s="24" t="s">
        <v>151</v>
      </c>
      <c r="D16" s="24" t="s">
        <v>151</v>
      </c>
      <c r="E16" s="24" t="s">
        <v>151</v>
      </c>
      <c r="F16" s="24" t="s">
        <v>151</v>
      </c>
      <c r="G16" s="24" t="s">
        <v>151</v>
      </c>
      <c r="H16" s="24" t="s">
        <v>151</v>
      </c>
      <c r="I16" s="24" t="s">
        <v>151</v>
      </c>
      <c r="J16" s="24" t="s">
        <v>151</v>
      </c>
      <c r="K16" s="24" t="s">
        <v>151</v>
      </c>
    </row>
    <row r="17" spans="1:11" ht="18.75">
      <c r="A17" s="24">
        <f>+A16+1</f>
        <v>2</v>
      </c>
      <c r="B17" s="24" t="s">
        <v>151</v>
      </c>
      <c r="C17" s="24" t="s">
        <v>151</v>
      </c>
      <c r="D17" s="24" t="s">
        <v>151</v>
      </c>
      <c r="E17" s="24" t="s">
        <v>151</v>
      </c>
      <c r="F17" s="24" t="s">
        <v>151</v>
      </c>
      <c r="G17" s="24" t="s">
        <v>151</v>
      </c>
      <c r="H17" s="24" t="s">
        <v>151</v>
      </c>
      <c r="I17" s="24" t="s">
        <v>151</v>
      </c>
      <c r="J17" s="24" t="s">
        <v>151</v>
      </c>
      <c r="K17" s="24" t="s">
        <v>151</v>
      </c>
    </row>
    <row r="18" spans="1:11" ht="18.75">
      <c r="A18" s="24">
        <f t="shared" ref="A18" si="2">+A17+1</f>
        <v>3</v>
      </c>
      <c r="B18" s="24" t="s">
        <v>151</v>
      </c>
      <c r="C18" s="24" t="s">
        <v>151</v>
      </c>
      <c r="D18" s="24" t="s">
        <v>151</v>
      </c>
      <c r="E18" s="24" t="s">
        <v>151</v>
      </c>
      <c r="F18" s="24" t="s">
        <v>151</v>
      </c>
      <c r="G18" s="24" t="s">
        <v>151</v>
      </c>
      <c r="H18" s="24" t="s">
        <v>151</v>
      </c>
      <c r="I18" s="24" t="s">
        <v>151</v>
      </c>
      <c r="J18" s="24" t="s">
        <v>151</v>
      </c>
      <c r="K18" s="24" t="s">
        <v>151</v>
      </c>
    </row>
    <row r="19" spans="1:11" ht="18.75">
      <c r="A19" s="123" t="s">
        <v>22</v>
      </c>
      <c r="B19" s="123"/>
      <c r="C19" s="76" t="s">
        <v>121</v>
      </c>
      <c r="D19" s="76">
        <f>SUM(D16:D18)</f>
        <v>0</v>
      </c>
      <c r="E19" s="76">
        <f>SUM(E16:E18)</f>
        <v>0</v>
      </c>
      <c r="F19" s="76">
        <f>SUM(F16:F18)</f>
        <v>0</v>
      </c>
      <c r="G19" s="178" t="s">
        <v>121</v>
      </c>
      <c r="H19" s="179"/>
      <c r="I19" s="179"/>
      <c r="J19" s="179"/>
      <c r="K19" s="180"/>
    </row>
    <row r="22" spans="1:11" ht="18.75">
      <c r="A22" s="8"/>
      <c r="B22" s="75" t="s">
        <v>60</v>
      </c>
      <c r="C22" s="13"/>
      <c r="D22" s="8"/>
      <c r="E22" s="8"/>
      <c r="F22" s="27"/>
      <c r="G22" s="27"/>
      <c r="H22" s="27"/>
      <c r="I22" s="8"/>
      <c r="J22" s="8"/>
      <c r="K22" s="27"/>
    </row>
    <row r="23" spans="1:11" ht="16.5" customHeight="1">
      <c r="A23" s="176" t="s">
        <v>14</v>
      </c>
      <c r="B23" s="176" t="s">
        <v>63</v>
      </c>
      <c r="C23" s="176" t="s">
        <v>76</v>
      </c>
      <c r="D23" s="176" t="s">
        <v>64</v>
      </c>
      <c r="E23" s="176" t="s">
        <v>61</v>
      </c>
      <c r="F23" s="176" t="s">
        <v>116</v>
      </c>
      <c r="G23" s="181" t="s">
        <v>62</v>
      </c>
      <c r="H23" s="182"/>
      <c r="I23" s="182"/>
      <c r="J23" s="182"/>
      <c r="K23" s="183"/>
    </row>
    <row r="24" spans="1:11" ht="34.5" customHeight="1">
      <c r="A24" s="176"/>
      <c r="B24" s="176"/>
      <c r="C24" s="176"/>
      <c r="D24" s="176"/>
      <c r="E24" s="176"/>
      <c r="F24" s="176"/>
      <c r="G24" s="184"/>
      <c r="H24" s="185"/>
      <c r="I24" s="185"/>
      <c r="J24" s="185"/>
      <c r="K24" s="186"/>
    </row>
    <row r="25" spans="1:11" ht="18.75">
      <c r="A25" s="24">
        <v>1</v>
      </c>
      <c r="B25" s="26"/>
      <c r="C25" s="26"/>
      <c r="D25" s="24"/>
      <c r="E25" s="24"/>
      <c r="F25" s="24"/>
      <c r="G25" s="178"/>
      <c r="H25" s="179"/>
      <c r="I25" s="179"/>
      <c r="J25" s="179"/>
      <c r="K25" s="180"/>
    </row>
    <row r="26" spans="1:11" ht="18.75">
      <c r="A26" s="24">
        <f>+A25+1</f>
        <v>2</v>
      </c>
      <c r="B26" s="26"/>
      <c r="C26" s="26"/>
      <c r="D26" s="24"/>
      <c r="E26" s="24"/>
      <c r="F26" s="24"/>
      <c r="G26" s="178"/>
      <c r="H26" s="179"/>
      <c r="I26" s="179"/>
      <c r="J26" s="179"/>
      <c r="K26" s="180"/>
    </row>
    <row r="27" spans="1:11" ht="18.75">
      <c r="A27" s="24">
        <f t="shared" ref="A27" si="3">+A26+1</f>
        <v>3</v>
      </c>
      <c r="B27" s="26"/>
      <c r="C27" s="26"/>
      <c r="D27" s="24"/>
      <c r="E27" s="24"/>
      <c r="F27" s="24"/>
      <c r="G27" s="178"/>
      <c r="H27" s="179"/>
      <c r="I27" s="179"/>
      <c r="J27" s="179"/>
      <c r="K27" s="180"/>
    </row>
    <row r="28" spans="1:11" ht="18.75">
      <c r="A28" s="123" t="s">
        <v>22</v>
      </c>
      <c r="B28" s="123"/>
      <c r="C28" s="76"/>
      <c r="D28" s="76">
        <f>SUM(D25:D27)</f>
        <v>0</v>
      </c>
      <c r="E28" s="76">
        <f>SUM(E25:E27)</f>
        <v>0</v>
      </c>
      <c r="F28" s="76">
        <f>SUM(F25:F27)</f>
        <v>0</v>
      </c>
      <c r="G28" s="178" t="s">
        <v>121</v>
      </c>
      <c r="H28" s="179"/>
      <c r="I28" s="179"/>
      <c r="J28" s="179"/>
      <c r="K28" s="180"/>
    </row>
    <row r="30" spans="1:1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</row>
  </sheetData>
  <mergeCells count="35">
    <mergeCell ref="G14:K15"/>
    <mergeCell ref="G19:K19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G10" sqref="G10"/>
    </sheetView>
  </sheetViews>
  <sheetFormatPr defaultColWidth="9.140625" defaultRowHeight="15.75"/>
  <cols>
    <col min="1" max="1" width="6" style="28" customWidth="1"/>
    <col min="2" max="2" width="17.28515625" style="28" customWidth="1"/>
    <col min="3" max="3" width="13.7109375" style="28" customWidth="1"/>
    <col min="4" max="7" width="20.85546875" style="28" customWidth="1"/>
    <col min="8" max="8" width="17.5703125" style="28" customWidth="1"/>
    <col min="9" max="9" width="19.28515625" style="28" customWidth="1"/>
    <col min="10" max="10" width="14" style="28" customWidth="1"/>
    <col min="11" max="13" width="18.7109375" style="28" customWidth="1"/>
    <col min="14" max="14" width="15.7109375" style="28" customWidth="1"/>
    <col min="15" max="19" width="15.7109375" style="29" customWidth="1"/>
    <col min="20" max="16384" width="9.140625" style="29"/>
  </cols>
  <sheetData>
    <row r="1" spans="1:10" ht="66.75" customHeight="1">
      <c r="H1" s="187" t="s">
        <v>148</v>
      </c>
      <c r="I1" s="187"/>
      <c r="J1" s="187"/>
    </row>
    <row r="3" spans="1:10" s="28" customFormat="1" ht="73.5" customHeight="1">
      <c r="A3" s="164" t="s">
        <v>159</v>
      </c>
      <c r="B3" s="164"/>
      <c r="C3" s="164"/>
      <c r="D3" s="164"/>
      <c r="E3" s="164"/>
      <c r="F3" s="164"/>
      <c r="G3" s="164"/>
      <c r="H3" s="164"/>
      <c r="I3" s="164"/>
      <c r="J3" s="164"/>
    </row>
    <row r="5" spans="1:10" s="28" customFormat="1" ht="47.25" customHeight="1">
      <c r="A5" s="191" t="s">
        <v>117</v>
      </c>
      <c r="B5" s="191" t="s">
        <v>53</v>
      </c>
      <c r="C5" s="191" t="s">
        <v>120</v>
      </c>
      <c r="D5" s="188" t="s">
        <v>54</v>
      </c>
      <c r="E5" s="189"/>
      <c r="F5" s="192" t="s">
        <v>59</v>
      </c>
      <c r="G5" s="192" t="s">
        <v>57</v>
      </c>
      <c r="H5" s="192" t="s">
        <v>105</v>
      </c>
      <c r="I5" s="192" t="s">
        <v>106</v>
      </c>
      <c r="J5" s="192" t="s">
        <v>28</v>
      </c>
    </row>
    <row r="6" spans="1:10" s="28" customFormat="1" ht="60.75" customHeight="1">
      <c r="A6" s="191"/>
      <c r="B6" s="191"/>
      <c r="C6" s="191"/>
      <c r="D6" s="50" t="s">
        <v>55</v>
      </c>
      <c r="E6" s="50" t="s">
        <v>56</v>
      </c>
      <c r="F6" s="193"/>
      <c r="G6" s="193"/>
      <c r="H6" s="193"/>
      <c r="I6" s="193"/>
      <c r="J6" s="193"/>
    </row>
    <row r="7" spans="1:10" s="28" customFormat="1" ht="15">
      <c r="A7" s="32">
        <v>1</v>
      </c>
      <c r="B7" s="74" t="s">
        <v>151</v>
      </c>
      <c r="C7" s="30"/>
      <c r="D7" s="74" t="s">
        <v>151</v>
      </c>
      <c r="E7" s="74" t="s">
        <v>151</v>
      </c>
      <c r="F7" s="74" t="s">
        <v>151</v>
      </c>
      <c r="G7" s="74" t="s">
        <v>151</v>
      </c>
      <c r="H7" s="74" t="s">
        <v>151</v>
      </c>
      <c r="I7" s="74" t="s">
        <v>151</v>
      </c>
      <c r="J7" s="74" t="s">
        <v>151</v>
      </c>
    </row>
    <row r="8" spans="1:10" s="28" customFormat="1" ht="15">
      <c r="A8" s="32">
        <v>2</v>
      </c>
      <c r="B8" s="74" t="s">
        <v>151</v>
      </c>
      <c r="C8" s="74" t="s">
        <v>121</v>
      </c>
      <c r="D8" s="74" t="s">
        <v>151</v>
      </c>
      <c r="E8" s="74" t="s">
        <v>151</v>
      </c>
      <c r="F8" s="74" t="s">
        <v>151</v>
      </c>
      <c r="G8" s="74" t="s">
        <v>151</v>
      </c>
      <c r="H8" s="74" t="s">
        <v>151</v>
      </c>
      <c r="I8" s="74" t="s">
        <v>151</v>
      </c>
      <c r="J8" s="74" t="s">
        <v>151</v>
      </c>
    </row>
    <row r="9" spans="1:10" s="28" customFormat="1" ht="15">
      <c r="A9" s="32">
        <v>3</v>
      </c>
      <c r="B9" s="74" t="s">
        <v>151</v>
      </c>
      <c r="C9" s="74" t="s">
        <v>121</v>
      </c>
      <c r="D9" s="74" t="s">
        <v>151</v>
      </c>
      <c r="E9" s="74" t="s">
        <v>151</v>
      </c>
      <c r="F9" s="74" t="s">
        <v>151</v>
      </c>
      <c r="G9" s="74" t="s">
        <v>151</v>
      </c>
      <c r="H9" s="74" t="s">
        <v>151</v>
      </c>
      <c r="I9" s="74" t="s">
        <v>151</v>
      </c>
      <c r="J9" s="74" t="s">
        <v>151</v>
      </c>
    </row>
    <row r="10" spans="1:10" s="28" customFormat="1" ht="15">
      <c r="A10" s="32">
        <v>4</v>
      </c>
      <c r="B10" s="74" t="s">
        <v>151</v>
      </c>
      <c r="C10" s="74" t="s">
        <v>121</v>
      </c>
      <c r="D10" s="74" t="s">
        <v>151</v>
      </c>
      <c r="E10" s="74" t="s">
        <v>151</v>
      </c>
      <c r="F10" s="74" t="s">
        <v>151</v>
      </c>
      <c r="G10" s="74" t="s">
        <v>151</v>
      </c>
      <c r="H10" s="74" t="s">
        <v>151</v>
      </c>
      <c r="I10" s="74" t="s">
        <v>151</v>
      </c>
      <c r="J10" s="74" t="s">
        <v>151</v>
      </c>
    </row>
    <row r="11" spans="1:10" s="28" customFormat="1" ht="15">
      <c r="A11" s="32">
        <v>5</v>
      </c>
      <c r="B11" s="74" t="s">
        <v>151</v>
      </c>
      <c r="C11" s="74" t="s">
        <v>121</v>
      </c>
      <c r="D11" s="74" t="s">
        <v>151</v>
      </c>
      <c r="E11" s="74" t="s">
        <v>151</v>
      </c>
      <c r="F11" s="74" t="s">
        <v>151</v>
      </c>
      <c r="G11" s="74" t="s">
        <v>151</v>
      </c>
      <c r="H11" s="74" t="s">
        <v>151</v>
      </c>
      <c r="I11" s="74" t="s">
        <v>151</v>
      </c>
      <c r="J11" s="74" t="s">
        <v>151</v>
      </c>
    </row>
    <row r="13" spans="1:10" s="28" customFormat="1" ht="30.75" customHeight="1">
      <c r="A13" s="51"/>
      <c r="B13" s="190" t="s">
        <v>58</v>
      </c>
      <c r="C13" s="190"/>
      <c r="D13" s="190"/>
      <c r="E13" s="190"/>
      <c r="F13" s="190"/>
      <c r="G13" s="190"/>
      <c r="H13" s="190"/>
      <c r="I13" s="190"/>
      <c r="J13" s="190"/>
    </row>
    <row r="14" spans="1:10" ht="18.7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</row>
  </sheetData>
  <mergeCells count="12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59" t="s">
        <v>70</v>
      </c>
      <c r="B5" s="159"/>
      <c r="C5" s="159"/>
      <c r="D5" s="159"/>
    </row>
    <row r="7" spans="1:4" ht="25.5">
      <c r="A7" s="55" t="s">
        <v>26</v>
      </c>
      <c r="B7" s="55" t="s">
        <v>78</v>
      </c>
      <c r="C7" s="55" t="s">
        <v>76</v>
      </c>
      <c r="D7" s="55" t="s">
        <v>77</v>
      </c>
    </row>
    <row r="8" spans="1:4">
      <c r="A8" s="52">
        <v>1</v>
      </c>
      <c r="B8" s="52"/>
      <c r="C8" s="52"/>
      <c r="D8" s="52"/>
    </row>
    <row r="9" spans="1:4">
      <c r="A9" s="52">
        <f>+A8+1</f>
        <v>2</v>
      </c>
      <c r="B9" s="53"/>
      <c r="C9" s="53"/>
      <c r="D9" s="54"/>
    </row>
    <row r="10" spans="1:4">
      <c r="A10" s="52">
        <f t="shared" ref="A10:A17" si="0">+A9+1</f>
        <v>3</v>
      </c>
      <c r="B10" s="53"/>
      <c r="C10" s="53"/>
      <c r="D10" s="54"/>
    </row>
    <row r="11" spans="1:4">
      <c r="A11" s="52">
        <f t="shared" si="0"/>
        <v>4</v>
      </c>
      <c r="B11" s="53"/>
      <c r="C11" s="53"/>
      <c r="D11" s="54"/>
    </row>
    <row r="12" spans="1:4">
      <c r="A12" s="52">
        <f t="shared" si="0"/>
        <v>5</v>
      </c>
      <c r="B12" s="53"/>
      <c r="C12" s="53"/>
      <c r="D12" s="54"/>
    </row>
    <row r="13" spans="1:4">
      <c r="A13" s="52">
        <f t="shared" si="0"/>
        <v>6</v>
      </c>
      <c r="B13" s="53"/>
      <c r="C13" s="53"/>
      <c r="D13" s="54"/>
    </row>
    <row r="14" spans="1:4">
      <c r="A14" s="52">
        <f t="shared" si="0"/>
        <v>7</v>
      </c>
      <c r="B14" s="53"/>
      <c r="C14" s="53"/>
      <c r="D14" s="54"/>
    </row>
    <row r="15" spans="1:4">
      <c r="A15" s="52">
        <f t="shared" si="0"/>
        <v>8</v>
      </c>
      <c r="B15" s="53"/>
      <c r="C15" s="53"/>
      <c r="D15" s="54"/>
    </row>
    <row r="16" spans="1:4">
      <c r="A16" s="52">
        <f t="shared" si="0"/>
        <v>9</v>
      </c>
      <c r="B16" s="53"/>
      <c r="C16" s="53"/>
      <c r="D16" s="54"/>
    </row>
    <row r="17" spans="1:4">
      <c r="A17" s="52">
        <f t="shared" si="0"/>
        <v>10</v>
      </c>
      <c r="B17" s="53"/>
      <c r="C17" s="53"/>
      <c r="D17" s="5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/>
  <cols>
    <col min="1" max="1" width="8.140625" style="17" customWidth="1"/>
    <col min="2" max="2" width="15.28515625" style="19" customWidth="1"/>
    <col min="3" max="3" width="15.7109375" style="19" customWidth="1"/>
    <col min="4" max="4" width="19.85546875" style="17" customWidth="1"/>
    <col min="5" max="5" width="24.85546875" style="19" customWidth="1"/>
    <col min="6" max="8" width="15.7109375" style="19" customWidth="1"/>
    <col min="9" max="9" width="20.5703125" style="19" customWidth="1"/>
    <col min="10" max="10" width="17.570312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6" ht="93" customHeight="1">
      <c r="G1" s="126" t="s">
        <v>136</v>
      </c>
      <c r="H1" s="126"/>
      <c r="I1" s="126"/>
      <c r="J1" s="126"/>
      <c r="K1" s="128"/>
      <c r="L1" s="128"/>
    </row>
    <row r="2" spans="1:16">
      <c r="K2" s="128"/>
      <c r="L2" s="128"/>
    </row>
    <row r="3" spans="1:16" ht="70.5" customHeight="1">
      <c r="A3" s="134" t="s">
        <v>273</v>
      </c>
      <c r="B3" s="134"/>
      <c r="C3" s="134"/>
      <c r="D3" s="134"/>
      <c r="E3" s="134"/>
      <c r="F3" s="134"/>
      <c r="G3" s="134"/>
      <c r="H3" s="134"/>
      <c r="I3" s="134"/>
      <c r="J3" s="134"/>
      <c r="K3" s="23"/>
      <c r="L3" s="23"/>
      <c r="M3" s="18"/>
      <c r="N3" s="18"/>
      <c r="O3" s="18"/>
      <c r="P3" s="18"/>
    </row>
    <row r="4" spans="1:16">
      <c r="J4" s="20"/>
      <c r="L4" s="17"/>
    </row>
    <row r="5" spans="1:16" ht="39.75" customHeight="1">
      <c r="A5" s="131" t="s">
        <v>14</v>
      </c>
      <c r="B5" s="129" t="s">
        <v>79</v>
      </c>
      <c r="C5" s="129" t="s">
        <v>80</v>
      </c>
      <c r="D5" s="129" t="s">
        <v>81</v>
      </c>
      <c r="E5" s="129" t="s">
        <v>82</v>
      </c>
      <c r="F5" s="133" t="s">
        <v>95</v>
      </c>
      <c r="G5" s="133"/>
      <c r="H5" s="129" t="s">
        <v>102</v>
      </c>
      <c r="I5" s="129" t="s">
        <v>103</v>
      </c>
      <c r="J5" s="129" t="s">
        <v>128</v>
      </c>
      <c r="L5" s="20"/>
    </row>
    <row r="6" spans="1:16" ht="159.75" customHeight="1">
      <c r="A6" s="132"/>
      <c r="B6" s="130"/>
      <c r="C6" s="130"/>
      <c r="D6" s="130"/>
      <c r="E6" s="130"/>
      <c r="F6" s="63" t="s">
        <v>101</v>
      </c>
      <c r="G6" s="63" t="s">
        <v>104</v>
      </c>
      <c r="H6" s="130"/>
      <c r="I6" s="130"/>
      <c r="J6" s="130"/>
      <c r="L6" s="20"/>
    </row>
    <row r="7" spans="1:16" ht="36.75" customHeight="1">
      <c r="A7" s="65">
        <v>1</v>
      </c>
      <c r="B7" s="85" t="s">
        <v>151</v>
      </c>
      <c r="C7" s="85" t="s">
        <v>151</v>
      </c>
      <c r="D7" s="85" t="s">
        <v>151</v>
      </c>
      <c r="E7" s="85" t="s">
        <v>151</v>
      </c>
      <c r="F7" s="85" t="s">
        <v>151</v>
      </c>
      <c r="G7" s="85" t="s">
        <v>151</v>
      </c>
      <c r="H7" s="85" t="s">
        <v>151</v>
      </c>
      <c r="I7" s="85" t="s">
        <v>151</v>
      </c>
      <c r="J7" s="85" t="s">
        <v>151</v>
      </c>
      <c r="L7" s="20"/>
    </row>
    <row r="8" spans="1:16" ht="36.75" customHeight="1">
      <c r="A8" s="65">
        <v>2</v>
      </c>
      <c r="B8" s="85" t="s">
        <v>151</v>
      </c>
      <c r="C8" s="85" t="s">
        <v>151</v>
      </c>
      <c r="D8" s="85" t="s">
        <v>151</v>
      </c>
      <c r="E8" s="85" t="s">
        <v>151</v>
      </c>
      <c r="F8" s="85" t="s">
        <v>151</v>
      </c>
      <c r="G8" s="85" t="s">
        <v>151</v>
      </c>
      <c r="H8" s="85" t="s">
        <v>151</v>
      </c>
      <c r="I8" s="85" t="s">
        <v>151</v>
      </c>
      <c r="J8" s="85" t="s">
        <v>151</v>
      </c>
      <c r="L8" s="20"/>
    </row>
    <row r="9" spans="1:16" ht="36.75" customHeight="1">
      <c r="A9" s="65">
        <v>3</v>
      </c>
      <c r="B9" s="85" t="s">
        <v>151</v>
      </c>
      <c r="C9" s="85" t="s">
        <v>151</v>
      </c>
      <c r="D9" s="85" t="s">
        <v>151</v>
      </c>
      <c r="E9" s="85" t="s">
        <v>151</v>
      </c>
      <c r="F9" s="85" t="s">
        <v>151</v>
      </c>
      <c r="G9" s="85" t="s">
        <v>151</v>
      </c>
      <c r="H9" s="85" t="s">
        <v>151</v>
      </c>
      <c r="I9" s="85" t="s">
        <v>151</v>
      </c>
      <c r="J9" s="85" t="s">
        <v>151</v>
      </c>
      <c r="L9" s="20"/>
    </row>
    <row r="10" spans="1:16" ht="36.75" customHeight="1">
      <c r="A10" s="65">
        <v>4</v>
      </c>
      <c r="B10" s="85" t="s">
        <v>151</v>
      </c>
      <c r="C10" s="85" t="s">
        <v>151</v>
      </c>
      <c r="D10" s="85" t="s">
        <v>151</v>
      </c>
      <c r="E10" s="85" t="s">
        <v>151</v>
      </c>
      <c r="F10" s="85" t="s">
        <v>151</v>
      </c>
      <c r="G10" s="85" t="s">
        <v>151</v>
      </c>
      <c r="H10" s="85" t="s">
        <v>151</v>
      </c>
      <c r="I10" s="85" t="s">
        <v>151</v>
      </c>
      <c r="J10" s="85" t="s">
        <v>151</v>
      </c>
      <c r="L10" s="20"/>
    </row>
    <row r="11" spans="1:16">
      <c r="L11" s="20"/>
    </row>
    <row r="12" spans="1:16" ht="4.5" customHeight="1">
      <c r="L12" s="20"/>
    </row>
    <row r="13" spans="1:16" ht="66.75" customHeight="1">
      <c r="A13" s="127" t="s">
        <v>129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46"/>
      <c r="L13" s="46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31"/>
  <sheetViews>
    <sheetView tabSelected="1" zoomScaleNormal="100" workbookViewId="0">
      <pane xSplit="2" ySplit="6" topLeftCell="C16" activePane="bottomRight" state="frozen"/>
      <selection activeCell="F9" sqref="F9"/>
      <selection pane="topRight" activeCell="F9" sqref="F9"/>
      <selection pane="bottomLeft" activeCell="F9" sqref="F9"/>
      <selection pane="bottomRight" activeCell="E15" sqref="E15"/>
    </sheetView>
  </sheetViews>
  <sheetFormatPr defaultColWidth="9.140625" defaultRowHeight="15.75"/>
  <cols>
    <col min="1" max="1" width="8.7109375" style="2" customWidth="1"/>
    <col min="2" max="2" width="13.140625" style="7" customWidth="1"/>
    <col min="3" max="3" width="47.42578125" style="7" customWidth="1"/>
    <col min="4" max="5" width="24.140625" style="7" customWidth="1"/>
    <col min="6" max="6" width="34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>
      <c r="E1" s="144" t="s">
        <v>134</v>
      </c>
      <c r="F1" s="144"/>
    </row>
    <row r="2" spans="1:15">
      <c r="A2" s="7"/>
      <c r="F2" s="66"/>
      <c r="G2" s="7"/>
      <c r="H2" s="7"/>
      <c r="I2" s="7"/>
      <c r="J2" s="7"/>
      <c r="K2" s="7"/>
      <c r="L2" s="7"/>
      <c r="M2" s="7"/>
      <c r="N2" s="7"/>
      <c r="O2" s="7"/>
    </row>
    <row r="3" spans="1:15" ht="54" customHeight="1">
      <c r="A3" s="147" t="s">
        <v>270</v>
      </c>
      <c r="B3" s="147"/>
      <c r="C3" s="147"/>
      <c r="D3" s="147"/>
      <c r="E3" s="147"/>
      <c r="F3" s="147"/>
      <c r="G3" s="1"/>
      <c r="H3" s="1"/>
      <c r="I3" s="1"/>
      <c r="J3" s="1"/>
    </row>
    <row r="4" spans="1:15" ht="17.25" customHeight="1">
      <c r="F4" s="12"/>
    </row>
    <row r="5" spans="1:15" ht="29.25" customHeight="1">
      <c r="A5" s="145" t="s">
        <v>14</v>
      </c>
      <c r="B5" s="145" t="s">
        <v>15</v>
      </c>
      <c r="C5" s="145" t="s">
        <v>96</v>
      </c>
      <c r="D5" s="143" t="s">
        <v>16</v>
      </c>
      <c r="E5" s="143"/>
      <c r="F5" s="145" t="s">
        <v>49</v>
      </c>
      <c r="K5" s="4"/>
    </row>
    <row r="6" spans="1:15" ht="35.25" customHeight="1">
      <c r="A6" s="146"/>
      <c r="B6" s="146"/>
      <c r="C6" s="146"/>
      <c r="D6" s="15" t="s">
        <v>17</v>
      </c>
      <c r="E6" s="15" t="s">
        <v>18</v>
      </c>
      <c r="F6" s="146"/>
      <c r="G6" s="7"/>
      <c r="H6" s="7"/>
      <c r="I6" s="7"/>
      <c r="J6" s="7"/>
      <c r="K6" s="4"/>
      <c r="L6" s="7"/>
      <c r="M6" s="7"/>
      <c r="N6" s="7"/>
      <c r="O6" s="7"/>
    </row>
    <row r="7" spans="1:15" ht="20.25" customHeight="1">
      <c r="A7" s="136">
        <v>1</v>
      </c>
      <c r="B7" s="139" t="s">
        <v>19</v>
      </c>
      <c r="C7" s="67" t="s">
        <v>98</v>
      </c>
      <c r="D7" s="16" t="s">
        <v>151</v>
      </c>
      <c r="E7" s="16" t="s">
        <v>151</v>
      </c>
      <c r="F7" s="16" t="s">
        <v>151</v>
      </c>
    </row>
    <row r="8" spans="1:15" ht="33" customHeight="1">
      <c r="A8" s="137"/>
      <c r="B8" s="140"/>
      <c r="C8" s="68" t="s">
        <v>99</v>
      </c>
      <c r="D8" s="49">
        <v>232</v>
      </c>
      <c r="E8" s="49">
        <v>3323580</v>
      </c>
      <c r="F8" s="49" t="s">
        <v>154</v>
      </c>
    </row>
    <row r="9" spans="1:15" ht="20.25" customHeight="1">
      <c r="A9" s="137"/>
      <c r="B9" s="140"/>
      <c r="C9" s="68" t="s">
        <v>100</v>
      </c>
      <c r="D9" s="49" t="s">
        <v>151</v>
      </c>
      <c r="E9" s="49" t="s">
        <v>151</v>
      </c>
      <c r="F9" s="49" t="s">
        <v>151</v>
      </c>
      <c r="G9" s="7"/>
      <c r="H9" s="7"/>
      <c r="I9" s="7"/>
      <c r="J9" s="7"/>
      <c r="K9" s="7"/>
      <c r="L9" s="7"/>
      <c r="M9" s="7"/>
      <c r="N9" s="7"/>
      <c r="O9" s="7"/>
    </row>
    <row r="10" spans="1:15" ht="20.25" customHeight="1">
      <c r="A10" s="137"/>
      <c r="B10" s="140"/>
      <c r="C10" s="69" t="s">
        <v>97</v>
      </c>
      <c r="D10" s="49">
        <v>3</v>
      </c>
      <c r="E10" s="49">
        <v>54693000</v>
      </c>
      <c r="F10" s="49" t="s">
        <v>154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0.25" customHeight="1">
      <c r="A11" s="137"/>
      <c r="B11" s="140"/>
      <c r="C11" s="69" t="s">
        <v>161</v>
      </c>
      <c r="D11" s="49">
        <v>253.12</v>
      </c>
      <c r="E11" s="49">
        <v>1425890</v>
      </c>
      <c r="F11" s="49" t="s">
        <v>154</v>
      </c>
    </row>
    <row r="12" spans="1:15" ht="20.25" customHeight="1">
      <c r="A12" s="136">
        <f>+A7+1</f>
        <v>2</v>
      </c>
      <c r="B12" s="139" t="s">
        <v>20</v>
      </c>
      <c r="C12" s="67" t="s">
        <v>98</v>
      </c>
      <c r="D12" s="49"/>
      <c r="E12" s="49"/>
      <c r="F12" s="49"/>
      <c r="G12" s="7"/>
      <c r="H12" s="7"/>
      <c r="I12" s="7"/>
      <c r="J12" s="7"/>
      <c r="K12" s="7"/>
      <c r="L12" s="7"/>
      <c r="M12" s="7"/>
      <c r="N12" s="7"/>
      <c r="O12" s="7"/>
    </row>
    <row r="13" spans="1:15" ht="25.5" customHeight="1">
      <c r="A13" s="137"/>
      <c r="B13" s="140"/>
      <c r="C13" s="68" t="s">
        <v>99</v>
      </c>
      <c r="D13" s="49">
        <v>672</v>
      </c>
      <c r="E13" s="49">
        <v>15564460</v>
      </c>
      <c r="F13" s="49" t="s">
        <v>154</v>
      </c>
      <c r="G13" s="7"/>
      <c r="H13" s="7"/>
      <c r="I13" s="7" t="s">
        <v>160</v>
      </c>
      <c r="J13" s="7"/>
      <c r="K13" s="7"/>
      <c r="L13" s="7"/>
      <c r="M13" s="7"/>
      <c r="N13" s="7"/>
      <c r="O13" s="7"/>
    </row>
    <row r="14" spans="1:15" ht="20.25" customHeight="1">
      <c r="A14" s="137"/>
      <c r="B14" s="140"/>
      <c r="C14" s="70" t="s">
        <v>100</v>
      </c>
      <c r="D14" s="105"/>
      <c r="E14" s="105"/>
      <c r="F14" s="105"/>
      <c r="G14" s="7"/>
      <c r="H14" s="7"/>
      <c r="I14" s="7"/>
      <c r="J14" s="7"/>
      <c r="K14" s="7"/>
      <c r="L14" s="7"/>
      <c r="M14" s="7"/>
      <c r="N14" s="7"/>
      <c r="O14" s="7"/>
    </row>
    <row r="15" spans="1:15" s="6" customFormat="1" ht="20.25" customHeight="1">
      <c r="A15" s="137"/>
      <c r="B15" s="140"/>
      <c r="C15" s="69" t="s">
        <v>97</v>
      </c>
      <c r="D15" s="49">
        <v>3</v>
      </c>
      <c r="E15" s="49">
        <v>0</v>
      </c>
      <c r="F15" s="49" t="s">
        <v>154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s="6" customFormat="1" ht="20.25" customHeight="1">
      <c r="A16" s="137"/>
      <c r="B16" s="140"/>
      <c r="C16" s="69" t="s">
        <v>161</v>
      </c>
      <c r="D16" s="49">
        <v>0</v>
      </c>
      <c r="E16" s="49">
        <v>0</v>
      </c>
      <c r="F16" s="49" t="s">
        <v>154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20.25" customHeight="1">
      <c r="A17" s="136">
        <v>3</v>
      </c>
      <c r="B17" s="139" t="s">
        <v>21</v>
      </c>
      <c r="C17" s="67" t="s">
        <v>98</v>
      </c>
      <c r="D17" s="49" t="s">
        <v>151</v>
      </c>
      <c r="E17" s="49" t="s">
        <v>151</v>
      </c>
      <c r="F17" s="49" t="s">
        <v>151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9.25" customHeight="1">
      <c r="A18" s="137"/>
      <c r="B18" s="140"/>
      <c r="C18" s="68" t="s">
        <v>99</v>
      </c>
      <c r="D18" s="49">
        <v>218</v>
      </c>
      <c r="E18" s="49">
        <v>7930000</v>
      </c>
      <c r="F18" s="49" t="s">
        <v>154</v>
      </c>
      <c r="G18" s="7"/>
      <c r="H18" s="7" t="s">
        <v>160</v>
      </c>
      <c r="I18" s="7"/>
      <c r="J18" s="7"/>
      <c r="K18" s="7"/>
      <c r="L18" s="7"/>
      <c r="M18" s="7"/>
      <c r="N18" s="7"/>
      <c r="O18" s="7"/>
    </row>
    <row r="19" spans="1:15" ht="20.25" customHeight="1">
      <c r="A19" s="137"/>
      <c r="B19" s="140"/>
      <c r="C19" s="68" t="s">
        <v>100</v>
      </c>
      <c r="D19" s="49"/>
      <c r="E19" s="49"/>
      <c r="F19" s="49"/>
      <c r="G19" s="7"/>
      <c r="H19" s="7" t="s">
        <v>160</v>
      </c>
      <c r="I19" s="7" t="s">
        <v>160</v>
      </c>
      <c r="J19" s="7"/>
      <c r="K19" s="7"/>
      <c r="L19" s="7"/>
      <c r="M19" s="7"/>
      <c r="N19" s="7"/>
      <c r="O19" s="7"/>
    </row>
    <row r="20" spans="1:15" ht="20.25" customHeight="1">
      <c r="A20" s="137"/>
      <c r="B20" s="140"/>
      <c r="C20" s="69" t="s">
        <v>97</v>
      </c>
      <c r="D20" s="49">
        <v>7</v>
      </c>
      <c r="E20" s="116">
        <f>80000000+25000000+54693000</f>
        <v>159693000</v>
      </c>
      <c r="F20" s="49" t="s">
        <v>154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0.25" customHeight="1">
      <c r="A21" s="138"/>
      <c r="B21" s="141"/>
      <c r="C21" s="69" t="s">
        <v>161</v>
      </c>
      <c r="D21" s="49"/>
      <c r="E21" s="117"/>
      <c r="F21" s="49" t="s">
        <v>154</v>
      </c>
      <c r="G21" s="7"/>
      <c r="H21" s="7"/>
      <c r="I21" s="7"/>
      <c r="J21" s="7" t="s">
        <v>160</v>
      </c>
      <c r="K21" s="7"/>
      <c r="L21" s="7"/>
      <c r="M21" s="7"/>
      <c r="N21" s="7"/>
      <c r="O21" s="7"/>
    </row>
    <row r="22" spans="1:15" ht="20.25" customHeight="1">
      <c r="A22" s="136">
        <v>4</v>
      </c>
      <c r="B22" s="139" t="s">
        <v>50</v>
      </c>
      <c r="C22" s="136" t="s">
        <v>98</v>
      </c>
      <c r="D22" s="16"/>
      <c r="E22" s="16"/>
      <c r="F22" s="49"/>
    </row>
    <row r="23" spans="1:15" ht="20.25" customHeight="1">
      <c r="A23" s="137"/>
      <c r="B23" s="140"/>
      <c r="C23" s="142"/>
      <c r="D23" s="100"/>
      <c r="E23" s="100"/>
      <c r="F23" s="100"/>
      <c r="G23" s="7"/>
      <c r="H23" s="7"/>
      <c r="I23" s="7"/>
      <c r="J23" s="7"/>
      <c r="K23" s="7"/>
      <c r="L23" s="7"/>
      <c r="M23" s="7"/>
      <c r="N23" s="7"/>
      <c r="O23" s="7"/>
    </row>
    <row r="24" spans="1:15" ht="31.5" customHeight="1">
      <c r="A24" s="137"/>
      <c r="B24" s="140"/>
      <c r="C24" s="68" t="s">
        <v>99</v>
      </c>
      <c r="D24" s="49">
        <v>578</v>
      </c>
      <c r="E24" s="49">
        <v>17729000</v>
      </c>
      <c r="F24" s="49" t="s">
        <v>154</v>
      </c>
    </row>
    <row r="25" spans="1:15" ht="20.25" customHeight="1">
      <c r="A25" s="137"/>
      <c r="B25" s="140"/>
      <c r="C25" s="68" t="s">
        <v>100</v>
      </c>
      <c r="D25" s="49"/>
      <c r="E25" s="49"/>
      <c r="F25" s="49" t="s">
        <v>154</v>
      </c>
    </row>
    <row r="26" spans="1:15" ht="20.25" customHeight="1">
      <c r="A26" s="137"/>
      <c r="B26" s="140"/>
      <c r="C26" s="69" t="s">
        <v>97</v>
      </c>
      <c r="D26" s="49">
        <v>6</v>
      </c>
      <c r="E26" s="49">
        <f>76000000+54693000</f>
        <v>130693000</v>
      </c>
      <c r="F26" s="49" t="s">
        <v>154</v>
      </c>
      <c r="G26" s="7"/>
      <c r="H26" s="7"/>
      <c r="I26" s="7"/>
      <c r="J26" s="7"/>
      <c r="K26" s="7"/>
      <c r="L26" s="7"/>
      <c r="M26" s="7"/>
      <c r="N26" s="7"/>
      <c r="O26" s="7"/>
    </row>
    <row r="27" spans="1:15" ht="20.25" customHeight="1">
      <c r="A27" s="138"/>
      <c r="B27" s="141"/>
      <c r="C27" s="69" t="s">
        <v>161</v>
      </c>
      <c r="D27" s="107">
        <v>72</v>
      </c>
      <c r="E27" s="107">
        <v>31060800</v>
      </c>
      <c r="F27" s="49" t="s">
        <v>154</v>
      </c>
    </row>
    <row r="29" spans="1:15" ht="18.75" customHeight="1">
      <c r="A29" s="135" t="s">
        <v>129</v>
      </c>
      <c r="B29" s="135"/>
      <c r="C29" s="135"/>
      <c r="D29" s="135"/>
      <c r="E29" s="135"/>
      <c r="F29" s="135"/>
      <c r="G29" s="46"/>
      <c r="H29" s="46"/>
      <c r="I29" s="46"/>
      <c r="J29" s="46"/>
      <c r="K29" s="46"/>
      <c r="L29" s="46"/>
      <c r="M29" s="46"/>
      <c r="N29" s="46"/>
    </row>
    <row r="30" spans="1:15">
      <c r="A30" s="135"/>
      <c r="B30" s="135"/>
      <c r="C30" s="135"/>
      <c r="D30" s="135"/>
      <c r="E30" s="135"/>
      <c r="F30" s="135"/>
    </row>
    <row r="31" spans="1:15" ht="31.5" customHeight="1">
      <c r="A31" s="135"/>
      <c r="B31" s="135"/>
      <c r="C31" s="135"/>
      <c r="D31" s="135"/>
      <c r="E31" s="135"/>
      <c r="F31" s="135"/>
    </row>
  </sheetData>
  <mergeCells count="17">
    <mergeCell ref="E1:F1"/>
    <mergeCell ref="F5:F6"/>
    <mergeCell ref="A3:F3"/>
    <mergeCell ref="A5:A6"/>
    <mergeCell ref="B5:B6"/>
    <mergeCell ref="C5:C6"/>
    <mergeCell ref="A12:A16"/>
    <mergeCell ref="B12:B16"/>
    <mergeCell ref="D5:E5"/>
    <mergeCell ref="A7:A11"/>
    <mergeCell ref="B7:B11"/>
    <mergeCell ref="A29:F31"/>
    <mergeCell ref="A17:A21"/>
    <mergeCell ref="B17:B21"/>
    <mergeCell ref="A22:A27"/>
    <mergeCell ref="B22:B27"/>
    <mergeCell ref="C22:C23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10"/>
  <sheetViews>
    <sheetView view="pageBreakPreview" topLeftCell="A2" zoomScale="85" zoomScaleNormal="85" zoomScaleSheetLayoutView="85" workbookViewId="0">
      <selection activeCell="A2" sqref="A2:L2"/>
    </sheetView>
  </sheetViews>
  <sheetFormatPr defaultColWidth="9.140625" defaultRowHeight="15.75"/>
  <cols>
    <col min="1" max="1" width="9.7109375" style="89" bestFit="1" customWidth="1"/>
    <col min="2" max="2" width="23.42578125" style="90" customWidth="1"/>
    <col min="3" max="3" width="40.42578125" style="89" customWidth="1"/>
    <col min="4" max="5" width="19.85546875" style="90" customWidth="1"/>
    <col min="6" max="6" width="27" style="90" customWidth="1"/>
    <col min="7" max="7" width="19.85546875" style="90" customWidth="1"/>
    <col min="8" max="8" width="16.7109375" style="90" bestFit="1" customWidth="1"/>
    <col min="9" max="9" width="17.85546875" style="90" customWidth="1"/>
    <col min="10" max="10" width="15.7109375" style="90" customWidth="1"/>
    <col min="11" max="12" width="18.140625" style="90" customWidth="1"/>
    <col min="13" max="13" width="16.7109375" style="89" customWidth="1"/>
    <col min="14" max="14" width="15.7109375" style="89" customWidth="1"/>
    <col min="15" max="18" width="18.7109375" style="89" customWidth="1"/>
    <col min="19" max="24" width="15.7109375" style="89" customWidth="1"/>
    <col min="25" max="16384" width="9.140625" style="89"/>
  </cols>
  <sheetData>
    <row r="1" spans="1:14" ht="107.25" customHeight="1">
      <c r="I1" s="149" t="s">
        <v>137</v>
      </c>
      <c r="J1" s="149"/>
      <c r="K1" s="149"/>
      <c r="L1" s="149"/>
    </row>
    <row r="2" spans="1:14" ht="77.25" customHeight="1">
      <c r="A2" s="148" t="s">
        <v>274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91"/>
      <c r="N2" s="91"/>
    </row>
    <row r="3" spans="1:14">
      <c r="L3" s="92"/>
    </row>
    <row r="4" spans="1:14" ht="49.5" customHeight="1">
      <c r="A4" s="151" t="s">
        <v>14</v>
      </c>
      <c r="B4" s="151" t="s">
        <v>15</v>
      </c>
      <c r="C4" s="151" t="s">
        <v>7</v>
      </c>
      <c r="D4" s="151" t="s">
        <v>51</v>
      </c>
      <c r="E4" s="151" t="s">
        <v>11</v>
      </c>
      <c r="F4" s="154" t="s">
        <v>12</v>
      </c>
      <c r="G4" s="153" t="s">
        <v>95</v>
      </c>
      <c r="H4" s="153"/>
      <c r="I4" s="151" t="s">
        <v>8</v>
      </c>
      <c r="J4" s="151" t="s">
        <v>9</v>
      </c>
      <c r="K4" s="151" t="s">
        <v>153</v>
      </c>
      <c r="L4" s="151" t="s">
        <v>107</v>
      </c>
    </row>
    <row r="5" spans="1:14" ht="129" customHeight="1">
      <c r="A5" s="152"/>
      <c r="B5" s="152"/>
      <c r="C5" s="152"/>
      <c r="D5" s="152"/>
      <c r="E5" s="152"/>
      <c r="F5" s="154"/>
      <c r="G5" s="93" t="s">
        <v>101</v>
      </c>
      <c r="H5" s="93" t="s">
        <v>104</v>
      </c>
      <c r="I5" s="152"/>
      <c r="J5" s="152"/>
      <c r="K5" s="152"/>
      <c r="L5" s="152"/>
    </row>
    <row r="6" spans="1:14">
      <c r="A6" s="94">
        <v>1</v>
      </c>
      <c r="B6" s="106"/>
      <c r="C6" s="99"/>
      <c r="D6" s="94"/>
      <c r="E6" s="94"/>
      <c r="F6" s="96"/>
      <c r="G6" s="94"/>
      <c r="H6" s="96"/>
      <c r="I6" s="94"/>
      <c r="J6" s="94"/>
      <c r="K6" s="104"/>
      <c r="L6" s="104"/>
    </row>
    <row r="7" spans="1:14">
      <c r="A7" s="94">
        <v>1</v>
      </c>
      <c r="B7" s="106"/>
      <c r="C7" s="99"/>
      <c r="D7" s="94"/>
      <c r="E7" s="94"/>
      <c r="F7" s="96"/>
      <c r="G7" s="94"/>
      <c r="H7" s="98"/>
      <c r="I7" s="94"/>
      <c r="J7" s="94"/>
      <c r="K7" s="104"/>
      <c r="L7" s="104"/>
    </row>
    <row r="8" spans="1:14" s="103" customFormat="1" ht="14.25" customHeight="1">
      <c r="A8" s="101"/>
      <c r="B8" s="102" t="s">
        <v>5</v>
      </c>
      <c r="C8" s="101"/>
      <c r="D8" s="102"/>
      <c r="E8" s="102"/>
      <c r="F8" s="102"/>
      <c r="G8" s="102"/>
      <c r="H8" s="102"/>
      <c r="I8" s="102"/>
      <c r="J8" s="102"/>
      <c r="K8" s="102"/>
      <c r="L8" s="102">
        <f>SUM(L6:L7)</f>
        <v>0</v>
      </c>
    </row>
    <row r="9" spans="1:14" s="103" customFormat="1" ht="14.25" customHeight="1">
      <c r="A9" s="101"/>
      <c r="B9" s="102" t="s">
        <v>156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</row>
    <row r="10" spans="1:14" ht="54" customHeight="1">
      <c r="A10" s="150" t="s">
        <v>129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</sheetData>
  <autoFilter ref="A4:X7">
    <filterColumn colId="7" showButton="0"/>
  </autoFilter>
  <mergeCells count="14">
    <mergeCell ref="A2:L2"/>
    <mergeCell ref="I1:L1"/>
    <mergeCell ref="A10:L10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40"/>
  <sheetViews>
    <sheetView topLeftCell="A37" zoomScale="85" zoomScaleNormal="85" zoomScaleSheetLayoutView="85" workbookViewId="0">
      <selection activeCell="J46" sqref="J46:J47"/>
    </sheetView>
  </sheetViews>
  <sheetFormatPr defaultColWidth="9.140625" defaultRowHeight="18.75"/>
  <cols>
    <col min="1" max="1" width="8.140625" style="17" customWidth="1"/>
    <col min="2" max="2" width="16.42578125" style="19" bestFit="1" customWidth="1"/>
    <col min="3" max="3" width="45.5703125" style="17" customWidth="1"/>
    <col min="4" max="4" width="22" style="19" customWidth="1"/>
    <col min="5" max="5" width="18.140625" style="19" customWidth="1"/>
    <col min="6" max="6" width="31.5703125" style="19" customWidth="1"/>
    <col min="7" max="7" width="21.5703125" style="19" customWidth="1"/>
    <col min="8" max="8" width="20.7109375" style="19" bestFit="1" customWidth="1"/>
    <col min="9" max="9" width="17.85546875" style="19" customWidth="1"/>
    <col min="10" max="10" width="16.85546875" style="19" customWidth="1"/>
    <col min="11" max="12" width="18.140625" style="19" customWidth="1"/>
    <col min="13" max="13" width="16.7109375" style="17" customWidth="1"/>
    <col min="14" max="16" width="15.7109375" style="17" customWidth="1"/>
    <col min="17" max="20" width="18.7109375" style="17" customWidth="1"/>
    <col min="21" max="26" width="15.7109375" style="17" customWidth="1"/>
    <col min="27" max="16384" width="9.140625" style="17"/>
  </cols>
  <sheetData>
    <row r="1" spans="1:17" ht="74.25" customHeight="1">
      <c r="I1" s="126" t="s">
        <v>138</v>
      </c>
      <c r="J1" s="126"/>
      <c r="K1" s="126"/>
      <c r="L1" s="126"/>
    </row>
    <row r="2" spans="1:17">
      <c r="K2" s="157"/>
      <c r="L2" s="157"/>
    </row>
    <row r="3" spans="1:17" ht="81.75" customHeight="1">
      <c r="A3" s="134" t="s">
        <v>271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8"/>
      <c r="N3" s="18"/>
      <c r="O3" s="18"/>
      <c r="P3" s="18"/>
    </row>
    <row r="4" spans="1:17">
      <c r="L4" s="20"/>
    </row>
    <row r="5" spans="1:17" ht="45" customHeight="1">
      <c r="A5" s="155" t="s">
        <v>14</v>
      </c>
      <c r="B5" s="155" t="s">
        <v>15</v>
      </c>
      <c r="C5" s="155" t="s">
        <v>7</v>
      </c>
      <c r="D5" s="155" t="s">
        <v>51</v>
      </c>
      <c r="E5" s="155" t="s">
        <v>11</v>
      </c>
      <c r="F5" s="155" t="s">
        <v>12</v>
      </c>
      <c r="G5" s="133" t="s">
        <v>95</v>
      </c>
      <c r="H5" s="133"/>
      <c r="I5" s="155" t="s">
        <v>8</v>
      </c>
      <c r="J5" s="155" t="s">
        <v>9</v>
      </c>
      <c r="K5" s="155" t="s">
        <v>10</v>
      </c>
      <c r="L5" s="155" t="s">
        <v>108</v>
      </c>
      <c r="Q5" s="21"/>
    </row>
    <row r="6" spans="1:17" ht="126.75" customHeight="1">
      <c r="A6" s="156"/>
      <c r="B6" s="156"/>
      <c r="C6" s="156"/>
      <c r="D6" s="156"/>
      <c r="E6" s="156"/>
      <c r="F6" s="156"/>
      <c r="G6" s="71" t="s">
        <v>101</v>
      </c>
      <c r="H6" s="71" t="s">
        <v>104</v>
      </c>
      <c r="I6" s="156"/>
      <c r="J6" s="156"/>
      <c r="K6" s="156"/>
      <c r="L6" s="156"/>
    </row>
    <row r="7" spans="1:17" s="89" customFormat="1" ht="63">
      <c r="A7" s="94">
        <v>1</v>
      </c>
      <c r="B7" s="94" t="s">
        <v>173</v>
      </c>
      <c r="C7" s="109" t="s">
        <v>169</v>
      </c>
      <c r="D7" s="94" t="s">
        <v>154</v>
      </c>
      <c r="E7" s="94" t="s">
        <v>155</v>
      </c>
      <c r="F7" s="97" t="s">
        <v>170</v>
      </c>
      <c r="G7" s="94" t="s">
        <v>171</v>
      </c>
      <c r="H7" s="94">
        <v>302007755</v>
      </c>
      <c r="I7" s="94" t="s">
        <v>152</v>
      </c>
      <c r="J7" s="95">
        <v>25</v>
      </c>
      <c r="K7" s="104">
        <v>4994</v>
      </c>
      <c r="L7" s="104">
        <f t="shared" ref="L7:L8" si="0">J7*K7</f>
        <v>124850</v>
      </c>
    </row>
    <row r="8" spans="1:17" s="89" customFormat="1" ht="60" customHeight="1">
      <c r="A8" s="94">
        <v>2</v>
      </c>
      <c r="B8" s="94" t="s">
        <v>173</v>
      </c>
      <c r="C8" s="109" t="s">
        <v>172</v>
      </c>
      <c r="D8" s="94" t="s">
        <v>154</v>
      </c>
      <c r="E8" s="94" t="s">
        <v>155</v>
      </c>
      <c r="F8" s="97" t="s">
        <v>174</v>
      </c>
      <c r="G8" s="94" t="s">
        <v>171</v>
      </c>
      <c r="H8" s="94">
        <v>302007755</v>
      </c>
      <c r="I8" s="94" t="s">
        <v>152</v>
      </c>
      <c r="J8" s="95">
        <v>12</v>
      </c>
      <c r="K8" s="104">
        <v>16940</v>
      </c>
      <c r="L8" s="104">
        <f t="shared" si="0"/>
        <v>203280</v>
      </c>
    </row>
    <row r="9" spans="1:17" s="89" customFormat="1" ht="63">
      <c r="A9" s="94">
        <v>3</v>
      </c>
      <c r="B9" s="94" t="s">
        <v>173</v>
      </c>
      <c r="C9" s="109" t="s">
        <v>162</v>
      </c>
      <c r="D9" s="94" t="s">
        <v>154</v>
      </c>
      <c r="E9" s="94" t="s">
        <v>155</v>
      </c>
      <c r="F9" s="97" t="s">
        <v>175</v>
      </c>
      <c r="G9" s="94" t="s">
        <v>171</v>
      </c>
      <c r="H9" s="94">
        <v>302007755</v>
      </c>
      <c r="I9" s="94" t="s">
        <v>165</v>
      </c>
      <c r="J9" s="95">
        <v>100</v>
      </c>
      <c r="K9" s="104">
        <v>21480</v>
      </c>
      <c r="L9" s="104">
        <f>J9*K9</f>
        <v>2148000</v>
      </c>
    </row>
    <row r="10" spans="1:17" s="89" customFormat="1" ht="63">
      <c r="A10" s="94">
        <v>4</v>
      </c>
      <c r="B10" s="94" t="s">
        <v>177</v>
      </c>
      <c r="C10" s="110" t="s">
        <v>176</v>
      </c>
      <c r="D10" s="94" t="s">
        <v>154</v>
      </c>
      <c r="E10" s="94" t="s">
        <v>155</v>
      </c>
      <c r="F10" s="97" t="s">
        <v>179</v>
      </c>
      <c r="G10" s="94" t="s">
        <v>178</v>
      </c>
      <c r="H10" s="94">
        <v>303847952</v>
      </c>
      <c r="I10" s="94" t="s">
        <v>152</v>
      </c>
      <c r="J10" s="95">
        <v>50</v>
      </c>
      <c r="K10" s="104">
        <v>5999</v>
      </c>
      <c r="L10" s="104">
        <f t="shared" ref="L10:L12" si="1">J10*K10</f>
        <v>299950</v>
      </c>
    </row>
    <row r="11" spans="1:17" s="89" customFormat="1" ht="63">
      <c r="A11" s="94">
        <v>5</v>
      </c>
      <c r="B11" s="94" t="s">
        <v>180</v>
      </c>
      <c r="C11" s="110" t="s">
        <v>164</v>
      </c>
      <c r="D11" s="94" t="s">
        <v>154</v>
      </c>
      <c r="E11" s="94" t="s">
        <v>155</v>
      </c>
      <c r="F11" s="97" t="s">
        <v>183</v>
      </c>
      <c r="G11" s="94" t="s">
        <v>182</v>
      </c>
      <c r="H11" s="94">
        <v>30512796950018</v>
      </c>
      <c r="I11" s="94" t="s">
        <v>152</v>
      </c>
      <c r="J11" s="95">
        <v>25</v>
      </c>
      <c r="K11" s="104">
        <v>13900</v>
      </c>
      <c r="L11" s="104">
        <f t="shared" si="1"/>
        <v>347500</v>
      </c>
    </row>
    <row r="12" spans="1:17" s="89" customFormat="1" ht="63">
      <c r="A12" s="94">
        <v>6</v>
      </c>
      <c r="B12" s="94" t="s">
        <v>181</v>
      </c>
      <c r="C12" s="109" t="s">
        <v>166</v>
      </c>
      <c r="D12" s="94" t="s">
        <v>154</v>
      </c>
      <c r="E12" s="94" t="s">
        <v>155</v>
      </c>
      <c r="F12" s="97" t="s">
        <v>185</v>
      </c>
      <c r="G12" s="94" t="s">
        <v>184</v>
      </c>
      <c r="H12" s="94">
        <v>310125645</v>
      </c>
      <c r="I12" s="94" t="s">
        <v>152</v>
      </c>
      <c r="J12" s="95">
        <v>20</v>
      </c>
      <c r="K12" s="104">
        <v>10000</v>
      </c>
      <c r="L12" s="104">
        <f t="shared" si="1"/>
        <v>200000</v>
      </c>
    </row>
    <row r="13" spans="1:17" s="89" customFormat="1" ht="63">
      <c r="A13" s="94">
        <v>7</v>
      </c>
      <c r="B13" s="94" t="s">
        <v>187</v>
      </c>
      <c r="C13" s="109" t="s">
        <v>186</v>
      </c>
      <c r="D13" s="94" t="s">
        <v>154</v>
      </c>
      <c r="E13" s="94" t="s">
        <v>155</v>
      </c>
      <c r="F13" s="97" t="s">
        <v>188</v>
      </c>
      <c r="G13" s="111" t="s">
        <v>189</v>
      </c>
      <c r="H13" s="112">
        <v>311164676</v>
      </c>
      <c r="I13" s="94" t="s">
        <v>190</v>
      </c>
      <c r="J13" s="95">
        <v>80</v>
      </c>
      <c r="K13" s="104">
        <v>6600</v>
      </c>
      <c r="L13" s="104">
        <v>528000</v>
      </c>
    </row>
    <row r="14" spans="1:17" s="89" customFormat="1" ht="60" customHeight="1">
      <c r="A14" s="94">
        <v>8</v>
      </c>
      <c r="B14" s="94" t="s">
        <v>187</v>
      </c>
      <c r="C14" s="109" t="s">
        <v>191</v>
      </c>
      <c r="D14" s="94" t="s">
        <v>154</v>
      </c>
      <c r="E14" s="94" t="s">
        <v>155</v>
      </c>
      <c r="F14" s="97" t="s">
        <v>192</v>
      </c>
      <c r="G14" s="111" t="s">
        <v>193</v>
      </c>
      <c r="H14" s="112" t="s">
        <v>194</v>
      </c>
      <c r="I14" s="94" t="s">
        <v>190</v>
      </c>
      <c r="J14" s="95">
        <v>200</v>
      </c>
      <c r="K14" s="104">
        <v>11000</v>
      </c>
      <c r="L14" s="104">
        <v>2200000</v>
      </c>
    </row>
    <row r="15" spans="1:17" s="89" customFormat="1" ht="63">
      <c r="A15" s="94">
        <v>9</v>
      </c>
      <c r="B15" s="94" t="s">
        <v>200</v>
      </c>
      <c r="C15" s="110" t="s">
        <v>201</v>
      </c>
      <c r="D15" s="94" t="s">
        <v>154</v>
      </c>
      <c r="E15" s="94" t="s">
        <v>155</v>
      </c>
      <c r="F15" s="97" t="s">
        <v>202</v>
      </c>
      <c r="G15" s="111" t="s">
        <v>203</v>
      </c>
      <c r="H15" s="112">
        <v>307848821</v>
      </c>
      <c r="I15" s="94" t="s">
        <v>199</v>
      </c>
      <c r="J15" s="95">
        <v>20</v>
      </c>
      <c r="K15" s="104">
        <v>60000</v>
      </c>
      <c r="L15" s="104">
        <v>1200000</v>
      </c>
    </row>
    <row r="16" spans="1:17" s="89" customFormat="1" ht="63">
      <c r="A16" s="94">
        <v>10</v>
      </c>
      <c r="B16" s="94" t="s">
        <v>200</v>
      </c>
      <c r="C16" s="110" t="s">
        <v>206</v>
      </c>
      <c r="D16" s="94" t="s">
        <v>154</v>
      </c>
      <c r="E16" s="94" t="s">
        <v>155</v>
      </c>
      <c r="F16" s="97" t="s">
        <v>205</v>
      </c>
      <c r="G16" s="111" t="s">
        <v>203</v>
      </c>
      <c r="H16" s="112">
        <v>307848821</v>
      </c>
      <c r="I16" s="94" t="s">
        <v>199</v>
      </c>
      <c r="J16" s="95">
        <v>50</v>
      </c>
      <c r="K16" s="104">
        <v>70000</v>
      </c>
      <c r="L16" s="104">
        <v>3500000</v>
      </c>
    </row>
    <row r="17" spans="1:12" s="89" customFormat="1" ht="63">
      <c r="A17" s="94">
        <v>11</v>
      </c>
      <c r="B17" s="94" t="s">
        <v>200</v>
      </c>
      <c r="C17" s="110" t="s">
        <v>204</v>
      </c>
      <c r="D17" s="94" t="s">
        <v>154</v>
      </c>
      <c r="E17" s="94" t="s">
        <v>155</v>
      </c>
      <c r="F17" s="97" t="s">
        <v>207</v>
      </c>
      <c r="G17" s="111" t="s">
        <v>203</v>
      </c>
      <c r="H17" s="112">
        <v>307848821</v>
      </c>
      <c r="I17" s="94" t="s">
        <v>199</v>
      </c>
      <c r="J17" s="95">
        <v>50</v>
      </c>
      <c r="K17" s="104">
        <v>50000</v>
      </c>
      <c r="L17" s="104">
        <v>2500000</v>
      </c>
    </row>
    <row r="18" spans="1:12" s="89" customFormat="1" ht="63">
      <c r="A18" s="94">
        <v>12</v>
      </c>
      <c r="B18" s="94" t="s">
        <v>200</v>
      </c>
      <c r="C18" s="110" t="s">
        <v>209</v>
      </c>
      <c r="D18" s="94" t="s">
        <v>154</v>
      </c>
      <c r="E18" s="94" t="s">
        <v>155</v>
      </c>
      <c r="F18" s="97" t="s">
        <v>210</v>
      </c>
      <c r="G18" s="111" t="s">
        <v>203</v>
      </c>
      <c r="H18" s="112">
        <v>307848821</v>
      </c>
      <c r="I18" s="94" t="s">
        <v>199</v>
      </c>
      <c r="J18" s="95">
        <v>100</v>
      </c>
      <c r="K18" s="104">
        <v>32000</v>
      </c>
      <c r="L18" s="104">
        <v>3200000</v>
      </c>
    </row>
    <row r="19" spans="1:12" s="89" customFormat="1" ht="63">
      <c r="A19" s="94">
        <v>13</v>
      </c>
      <c r="B19" s="94" t="s">
        <v>200</v>
      </c>
      <c r="C19" s="110" t="s">
        <v>208</v>
      </c>
      <c r="D19" s="94" t="s">
        <v>154</v>
      </c>
      <c r="E19" s="94" t="s">
        <v>155</v>
      </c>
      <c r="F19" s="97" t="s">
        <v>211</v>
      </c>
      <c r="G19" s="111" t="s">
        <v>203</v>
      </c>
      <c r="H19" s="112">
        <v>307848821</v>
      </c>
      <c r="I19" s="94" t="s">
        <v>199</v>
      </c>
      <c r="J19" s="95">
        <v>50</v>
      </c>
      <c r="K19" s="104">
        <v>15000</v>
      </c>
      <c r="L19" s="104">
        <v>750000</v>
      </c>
    </row>
    <row r="20" spans="1:12" s="89" customFormat="1" ht="60" customHeight="1">
      <c r="A20" s="94">
        <v>14</v>
      </c>
      <c r="B20" s="94" t="s">
        <v>200</v>
      </c>
      <c r="C20" s="113" t="s">
        <v>172</v>
      </c>
      <c r="D20" s="94" t="s">
        <v>154</v>
      </c>
      <c r="E20" s="94" t="s">
        <v>155</v>
      </c>
      <c r="F20" s="97" t="s">
        <v>212</v>
      </c>
      <c r="G20" s="109" t="s">
        <v>213</v>
      </c>
      <c r="H20" s="112">
        <v>307848821</v>
      </c>
      <c r="I20" s="94" t="s">
        <v>199</v>
      </c>
      <c r="J20" s="95">
        <v>12</v>
      </c>
      <c r="K20" s="104">
        <v>14705</v>
      </c>
      <c r="L20" s="104">
        <v>176460</v>
      </c>
    </row>
    <row r="21" spans="1:12" s="89" customFormat="1" ht="63">
      <c r="A21" s="94">
        <v>15</v>
      </c>
      <c r="B21" s="94" t="s">
        <v>200</v>
      </c>
      <c r="C21" s="109" t="s">
        <v>216</v>
      </c>
      <c r="D21" s="94" t="s">
        <v>154</v>
      </c>
      <c r="E21" s="94" t="s">
        <v>155</v>
      </c>
      <c r="F21" s="97" t="s">
        <v>214</v>
      </c>
      <c r="G21" s="110" t="s">
        <v>215</v>
      </c>
      <c r="H21" s="112">
        <v>300531605</v>
      </c>
      <c r="I21" s="94" t="s">
        <v>199</v>
      </c>
      <c r="J21" s="95">
        <v>10</v>
      </c>
      <c r="K21" s="104">
        <v>32000</v>
      </c>
      <c r="L21" s="104">
        <v>320000</v>
      </c>
    </row>
    <row r="22" spans="1:12" s="89" customFormat="1" ht="63">
      <c r="A22" s="94">
        <v>16</v>
      </c>
      <c r="B22" s="94" t="s">
        <v>200</v>
      </c>
      <c r="C22" s="110" t="s">
        <v>217</v>
      </c>
      <c r="D22" s="94" t="s">
        <v>154</v>
      </c>
      <c r="E22" s="94" t="s">
        <v>155</v>
      </c>
      <c r="F22" s="97" t="s">
        <v>218</v>
      </c>
      <c r="G22" s="114" t="s">
        <v>219</v>
      </c>
      <c r="H22" s="112">
        <v>306084105</v>
      </c>
      <c r="I22" s="94" t="s">
        <v>220</v>
      </c>
      <c r="J22" s="95">
        <v>50</v>
      </c>
      <c r="K22" s="104">
        <v>7800</v>
      </c>
      <c r="L22" s="104">
        <v>390000</v>
      </c>
    </row>
    <row r="23" spans="1:12" s="89" customFormat="1" ht="63">
      <c r="A23" s="94">
        <v>17</v>
      </c>
      <c r="B23" s="94" t="s">
        <v>195</v>
      </c>
      <c r="C23" s="109" t="s">
        <v>196</v>
      </c>
      <c r="D23" s="94" t="s">
        <v>154</v>
      </c>
      <c r="E23" s="94" t="s">
        <v>155</v>
      </c>
      <c r="F23" s="97" t="s">
        <v>197</v>
      </c>
      <c r="G23" s="109" t="s">
        <v>198</v>
      </c>
      <c r="H23" s="112">
        <v>311129876</v>
      </c>
      <c r="I23" s="94" t="s">
        <v>199</v>
      </c>
      <c r="J23" s="95">
        <v>50</v>
      </c>
      <c r="K23" s="104">
        <v>16000</v>
      </c>
      <c r="L23" s="104">
        <v>800000</v>
      </c>
    </row>
    <row r="24" spans="1:12" s="89" customFormat="1" ht="112.5">
      <c r="A24" s="94">
        <v>18</v>
      </c>
      <c r="B24" s="94" t="s">
        <v>226</v>
      </c>
      <c r="C24" s="110" t="s">
        <v>225</v>
      </c>
      <c r="D24" s="24" t="s">
        <v>154</v>
      </c>
      <c r="E24" s="24" t="s">
        <v>155</v>
      </c>
      <c r="F24" s="118" t="s">
        <v>224</v>
      </c>
      <c r="G24" s="109" t="s">
        <v>223</v>
      </c>
      <c r="H24" s="110">
        <v>305388597</v>
      </c>
      <c r="I24" s="94" t="s">
        <v>199</v>
      </c>
      <c r="J24" s="95">
        <v>200</v>
      </c>
      <c r="K24" s="104">
        <v>15000</v>
      </c>
      <c r="L24" s="104">
        <v>3000000</v>
      </c>
    </row>
    <row r="25" spans="1:12" s="89" customFormat="1" ht="60" customHeight="1">
      <c r="A25" s="94">
        <v>19</v>
      </c>
      <c r="B25" s="94" t="s">
        <v>230</v>
      </c>
      <c r="C25" s="110" t="s">
        <v>229</v>
      </c>
      <c r="D25" s="24" t="s">
        <v>154</v>
      </c>
      <c r="E25" s="24" t="s">
        <v>155</v>
      </c>
      <c r="F25" s="118" t="s">
        <v>228</v>
      </c>
      <c r="G25" s="109" t="s">
        <v>227</v>
      </c>
      <c r="H25" s="110">
        <v>308106920</v>
      </c>
      <c r="I25" s="94" t="s">
        <v>199</v>
      </c>
      <c r="J25" s="95">
        <v>8</v>
      </c>
      <c r="K25" s="104">
        <v>225000</v>
      </c>
      <c r="L25" s="104">
        <v>1800000</v>
      </c>
    </row>
    <row r="26" spans="1:12" s="89" customFormat="1" ht="112.5">
      <c r="A26" s="94">
        <v>20</v>
      </c>
      <c r="B26" s="94" t="s">
        <v>233</v>
      </c>
      <c r="C26" s="110" t="s">
        <v>229</v>
      </c>
      <c r="D26" s="24" t="s">
        <v>154</v>
      </c>
      <c r="E26" s="24" t="s">
        <v>155</v>
      </c>
      <c r="F26" s="118" t="s">
        <v>232</v>
      </c>
      <c r="G26" s="109" t="s">
        <v>231</v>
      </c>
      <c r="H26" s="110">
        <v>306777634</v>
      </c>
      <c r="I26" s="94" t="s">
        <v>199</v>
      </c>
      <c r="J26" s="95">
        <v>10</v>
      </c>
      <c r="K26" s="104">
        <v>313000</v>
      </c>
      <c r="L26" s="104">
        <f>J26*K26</f>
        <v>3130000</v>
      </c>
    </row>
    <row r="27" spans="1:12" s="89" customFormat="1" ht="112.5">
      <c r="A27" s="94">
        <v>21</v>
      </c>
      <c r="B27" s="94" t="s">
        <v>236</v>
      </c>
      <c r="C27" s="110" t="s">
        <v>234</v>
      </c>
      <c r="D27" s="24" t="s">
        <v>154</v>
      </c>
      <c r="E27" s="24" t="s">
        <v>155</v>
      </c>
      <c r="F27" s="119" t="s">
        <v>237</v>
      </c>
      <c r="G27" s="110" t="s">
        <v>235</v>
      </c>
      <c r="H27" s="110">
        <v>305478152</v>
      </c>
      <c r="I27" s="94" t="s">
        <v>199</v>
      </c>
      <c r="J27" s="95">
        <v>100</v>
      </c>
      <c r="K27" s="104">
        <v>34500</v>
      </c>
      <c r="L27" s="104">
        <f>J27*K27</f>
        <v>3450000</v>
      </c>
    </row>
    <row r="28" spans="1:12" s="89" customFormat="1" ht="112.5">
      <c r="A28" s="94">
        <v>22</v>
      </c>
      <c r="B28" s="94" t="s">
        <v>240</v>
      </c>
      <c r="C28" s="110" t="s">
        <v>239</v>
      </c>
      <c r="D28" s="24" t="s">
        <v>154</v>
      </c>
      <c r="E28" s="24" t="s">
        <v>155</v>
      </c>
      <c r="F28" s="118" t="s">
        <v>241</v>
      </c>
      <c r="G28" s="110" t="s">
        <v>238</v>
      </c>
      <c r="H28" s="110">
        <v>306089114</v>
      </c>
      <c r="I28" s="94" t="s">
        <v>190</v>
      </c>
      <c r="J28" s="95">
        <v>100</v>
      </c>
      <c r="K28" s="104">
        <v>6400</v>
      </c>
      <c r="L28" s="104">
        <f t="shared" ref="L28:L37" si="2">J28*K28</f>
        <v>640000</v>
      </c>
    </row>
    <row r="29" spans="1:12" s="89" customFormat="1" ht="112.5">
      <c r="A29" s="94">
        <v>23</v>
      </c>
      <c r="B29" s="94" t="s">
        <v>236</v>
      </c>
      <c r="C29" s="110" t="s">
        <v>176</v>
      </c>
      <c r="D29" s="24" t="s">
        <v>154</v>
      </c>
      <c r="E29" s="24" t="s">
        <v>155</v>
      </c>
      <c r="F29" s="119" t="s">
        <v>242</v>
      </c>
      <c r="G29" s="110" t="s">
        <v>238</v>
      </c>
      <c r="H29" s="110">
        <v>306089115</v>
      </c>
      <c r="I29" s="94" t="s">
        <v>243</v>
      </c>
      <c r="J29" s="95">
        <v>50</v>
      </c>
      <c r="K29" s="104">
        <v>8500</v>
      </c>
      <c r="L29" s="104">
        <f t="shared" si="2"/>
        <v>425000</v>
      </c>
    </row>
    <row r="30" spans="1:12" s="89" customFormat="1" ht="112.5">
      <c r="A30" s="94">
        <v>24</v>
      </c>
      <c r="B30" s="94" t="s">
        <v>236</v>
      </c>
      <c r="C30" s="109" t="s">
        <v>244</v>
      </c>
      <c r="D30" s="24" t="s">
        <v>154</v>
      </c>
      <c r="E30" s="24" t="s">
        <v>155</v>
      </c>
      <c r="F30" s="118" t="s">
        <v>246</v>
      </c>
      <c r="G30" s="109" t="s">
        <v>245</v>
      </c>
      <c r="H30" s="110">
        <v>306894560</v>
      </c>
      <c r="I30" s="94" t="s">
        <v>199</v>
      </c>
      <c r="J30" s="95">
        <v>50</v>
      </c>
      <c r="K30" s="104">
        <v>22400</v>
      </c>
      <c r="L30" s="104">
        <f t="shared" si="2"/>
        <v>1120000</v>
      </c>
    </row>
    <row r="31" spans="1:12" s="89" customFormat="1" ht="60" customHeight="1">
      <c r="A31" s="94">
        <v>25</v>
      </c>
      <c r="B31" s="94" t="s">
        <v>249</v>
      </c>
      <c r="C31" s="110" t="s">
        <v>247</v>
      </c>
      <c r="D31" s="24" t="s">
        <v>154</v>
      </c>
      <c r="E31" s="24" t="s">
        <v>155</v>
      </c>
      <c r="F31" s="118" t="s">
        <v>250</v>
      </c>
      <c r="G31" s="109" t="s">
        <v>248</v>
      </c>
      <c r="H31" s="110">
        <v>204096244</v>
      </c>
      <c r="I31" s="94" t="s">
        <v>199</v>
      </c>
      <c r="J31" s="95">
        <v>5</v>
      </c>
      <c r="K31" s="104">
        <v>390320</v>
      </c>
      <c r="L31" s="104">
        <f t="shared" si="2"/>
        <v>1951600</v>
      </c>
    </row>
    <row r="32" spans="1:12" s="89" customFormat="1" ht="112.5">
      <c r="A32" s="94">
        <v>26</v>
      </c>
      <c r="B32" s="94" t="s">
        <v>249</v>
      </c>
      <c r="C32" s="110" t="s">
        <v>196</v>
      </c>
      <c r="D32" s="24" t="s">
        <v>154</v>
      </c>
      <c r="E32" s="24" t="s">
        <v>155</v>
      </c>
      <c r="F32" s="119" t="s">
        <v>252</v>
      </c>
      <c r="G32" s="109" t="s">
        <v>251</v>
      </c>
      <c r="H32" s="110">
        <v>307153746</v>
      </c>
      <c r="I32" s="94" t="s">
        <v>199</v>
      </c>
      <c r="J32" s="95">
        <v>50</v>
      </c>
      <c r="K32" s="104">
        <v>28500</v>
      </c>
      <c r="L32" s="104">
        <f t="shared" si="2"/>
        <v>1425000</v>
      </c>
    </row>
    <row r="33" spans="1:12" s="89" customFormat="1" ht="112.5">
      <c r="A33" s="94">
        <v>27</v>
      </c>
      <c r="B33" s="94" t="s">
        <v>256</v>
      </c>
      <c r="C33" s="110" t="s">
        <v>253</v>
      </c>
      <c r="D33" s="24" t="s">
        <v>154</v>
      </c>
      <c r="E33" s="24" t="s">
        <v>155</v>
      </c>
      <c r="F33" s="118" t="s">
        <v>255</v>
      </c>
      <c r="G33" s="110" t="s">
        <v>254</v>
      </c>
      <c r="H33" s="110">
        <v>309700640</v>
      </c>
      <c r="I33" s="94" t="s">
        <v>199</v>
      </c>
      <c r="J33" s="95">
        <v>1</v>
      </c>
      <c r="K33" s="104">
        <v>834000</v>
      </c>
      <c r="L33" s="104">
        <f t="shared" si="2"/>
        <v>834000</v>
      </c>
    </row>
    <row r="34" spans="1:12" s="89" customFormat="1" ht="112.5">
      <c r="A34" s="94">
        <v>28</v>
      </c>
      <c r="B34" s="94" t="s">
        <v>260</v>
      </c>
      <c r="C34" s="110" t="s">
        <v>257</v>
      </c>
      <c r="D34" s="24" t="s">
        <v>154</v>
      </c>
      <c r="E34" s="24" t="s">
        <v>155</v>
      </c>
      <c r="F34" s="118" t="s">
        <v>259</v>
      </c>
      <c r="G34" s="109" t="s">
        <v>258</v>
      </c>
      <c r="H34" s="109" t="s">
        <v>261</v>
      </c>
      <c r="I34" s="94" t="s">
        <v>199</v>
      </c>
      <c r="J34" s="95">
        <v>2</v>
      </c>
      <c r="K34" s="104">
        <v>697000</v>
      </c>
      <c r="L34" s="104">
        <f t="shared" si="2"/>
        <v>1394000</v>
      </c>
    </row>
    <row r="35" spans="1:12" s="89" customFormat="1" ht="112.5">
      <c r="A35" s="94">
        <v>29</v>
      </c>
      <c r="B35" s="94" t="s">
        <v>265</v>
      </c>
      <c r="C35" s="110" t="s">
        <v>262</v>
      </c>
      <c r="D35" s="24" t="s">
        <v>154</v>
      </c>
      <c r="E35" s="24" t="s">
        <v>155</v>
      </c>
      <c r="F35" s="119" t="s">
        <v>264</v>
      </c>
      <c r="G35" s="109" t="s">
        <v>263</v>
      </c>
      <c r="H35" s="110">
        <v>207135984</v>
      </c>
      <c r="I35" s="94" t="s">
        <v>243</v>
      </c>
      <c r="J35" s="95">
        <v>40</v>
      </c>
      <c r="K35" s="104">
        <v>17000</v>
      </c>
      <c r="L35" s="104">
        <f t="shared" si="2"/>
        <v>680000</v>
      </c>
    </row>
    <row r="36" spans="1:12" s="89" customFormat="1" ht="112.5">
      <c r="A36" s="94">
        <v>30</v>
      </c>
      <c r="B36" s="94" t="s">
        <v>266</v>
      </c>
      <c r="C36" s="110" t="s">
        <v>162</v>
      </c>
      <c r="D36" s="24" t="s">
        <v>154</v>
      </c>
      <c r="E36" s="24" t="s">
        <v>155</v>
      </c>
      <c r="F36" s="118" t="s">
        <v>267</v>
      </c>
      <c r="G36" s="109" t="s">
        <v>245</v>
      </c>
      <c r="H36" s="110">
        <v>306894560</v>
      </c>
      <c r="I36" s="94" t="s">
        <v>199</v>
      </c>
      <c r="J36" s="95">
        <v>80</v>
      </c>
      <c r="K36" s="104">
        <v>24500</v>
      </c>
      <c r="L36" s="104">
        <f t="shared" si="2"/>
        <v>1960000</v>
      </c>
    </row>
    <row r="37" spans="1:12" s="89" customFormat="1" ht="93.75" customHeight="1">
      <c r="A37" s="94">
        <v>31</v>
      </c>
      <c r="B37" s="94" t="s">
        <v>266</v>
      </c>
      <c r="C37" s="110" t="s">
        <v>268</v>
      </c>
      <c r="D37" s="24" t="s">
        <v>154</v>
      </c>
      <c r="E37" s="24" t="s">
        <v>155</v>
      </c>
      <c r="F37" s="119" t="s">
        <v>269</v>
      </c>
      <c r="G37" s="109" t="s">
        <v>171</v>
      </c>
      <c r="H37" s="110">
        <v>302007755</v>
      </c>
      <c r="I37" s="94" t="s">
        <v>165</v>
      </c>
      <c r="J37" s="95">
        <v>100</v>
      </c>
      <c r="K37" s="104">
        <v>38494</v>
      </c>
      <c r="L37" s="104">
        <f t="shared" si="2"/>
        <v>3849400</v>
      </c>
    </row>
    <row r="38" spans="1:12" s="103" customFormat="1" ht="14.25" customHeight="1">
      <c r="A38" s="101"/>
      <c r="B38" s="102" t="s">
        <v>5</v>
      </c>
      <c r="C38" s="101"/>
      <c r="D38" s="94"/>
      <c r="E38" s="94"/>
      <c r="F38" s="97"/>
      <c r="G38" s="102"/>
      <c r="H38" s="102"/>
      <c r="I38" s="94"/>
      <c r="J38" s="102">
        <f>SUM(J7:J37)</f>
        <v>1700</v>
      </c>
      <c r="K38" s="102"/>
      <c r="L38" s="102">
        <f>SUM(L7:L37)</f>
        <v>44547040</v>
      </c>
    </row>
    <row r="39" spans="1:12" s="103" customFormat="1" ht="14.25" customHeight="1">
      <c r="A39" s="101"/>
      <c r="B39" s="102" t="s">
        <v>156</v>
      </c>
      <c r="C39" s="101"/>
      <c r="D39" s="94"/>
      <c r="E39" s="94"/>
      <c r="F39" s="97"/>
      <c r="G39" s="102"/>
      <c r="H39" s="102"/>
      <c r="I39" s="102"/>
      <c r="J39" s="102"/>
      <c r="K39" s="102"/>
      <c r="L39" s="102"/>
    </row>
    <row r="40" spans="1:12" ht="48.75" customHeight="1">
      <c r="B40" s="127" t="s">
        <v>129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</sheetData>
  <autoFilter ref="A5:Q39">
    <filterColumn colId="7" showButton="0"/>
  </autoFilter>
  <mergeCells count="15">
    <mergeCell ref="I1:L1"/>
    <mergeCell ref="B40:L40"/>
    <mergeCell ref="E5:E6"/>
    <mergeCell ref="F5:F6"/>
    <mergeCell ref="L5:L6"/>
    <mergeCell ref="I5:I6"/>
    <mergeCell ref="J5:J6"/>
    <mergeCell ref="A5:A6"/>
    <mergeCell ref="B5:B6"/>
    <mergeCell ref="C5:C6"/>
    <mergeCell ref="D5:D6"/>
    <mergeCell ref="K2:L2"/>
    <mergeCell ref="A3:L3"/>
    <mergeCell ref="K5:K6"/>
    <mergeCell ref="G5:H5"/>
  </mergeCells>
  <printOptions horizontalCentered="1"/>
  <pageMargins left="0.19685039370078741" right="0.19685039370078741" top="0.19685039370078741" bottom="0.19685039370078741" header="0" footer="0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view="pageBreakPreview" zoomScale="70" zoomScaleNormal="70" zoomScaleSheetLayoutView="70" workbookViewId="0">
      <selection activeCell="A3" sqref="A3:H3"/>
    </sheetView>
  </sheetViews>
  <sheetFormatPr defaultColWidth="9.140625" defaultRowHeight="18.75"/>
  <cols>
    <col min="1" max="1" width="8.140625" style="17" customWidth="1"/>
    <col min="2" max="2" width="14.28515625" style="19" customWidth="1"/>
    <col min="3" max="3" width="50.28515625" style="17" customWidth="1"/>
    <col min="4" max="4" width="24.85546875" style="19" customWidth="1"/>
    <col min="5" max="5" width="22.140625" style="19" customWidth="1"/>
    <col min="6" max="7" width="18.5703125" style="19" customWidth="1"/>
    <col min="8" max="8" width="21.7109375" style="19" customWidth="1"/>
    <col min="9" max="9" width="16.7109375" style="17" customWidth="1"/>
    <col min="10" max="12" width="15.7109375" style="17" customWidth="1"/>
    <col min="13" max="16" width="18.7109375" style="17" customWidth="1"/>
    <col min="17" max="22" width="15.7109375" style="17" customWidth="1"/>
    <col min="23" max="16384" width="9.140625" style="17"/>
  </cols>
  <sheetData>
    <row r="1" spans="1:13" ht="93.75" customHeight="1">
      <c r="F1" s="126" t="s">
        <v>139</v>
      </c>
      <c r="G1" s="126"/>
      <c r="H1" s="126"/>
    </row>
    <row r="2" spans="1:13">
      <c r="H2" s="64"/>
    </row>
    <row r="3" spans="1:13" ht="81.75" customHeight="1">
      <c r="A3" s="134" t="s">
        <v>158</v>
      </c>
      <c r="B3" s="134"/>
      <c r="C3" s="134"/>
      <c r="D3" s="134"/>
      <c r="E3" s="134"/>
      <c r="F3" s="134"/>
      <c r="G3" s="134"/>
      <c r="H3" s="134"/>
      <c r="I3" s="18"/>
      <c r="J3" s="18"/>
      <c r="K3" s="18"/>
      <c r="L3" s="18"/>
    </row>
    <row r="4" spans="1:13">
      <c r="H4" s="20"/>
    </row>
    <row r="5" spans="1:13" ht="45" customHeight="1">
      <c r="A5" s="155" t="s">
        <v>14</v>
      </c>
      <c r="B5" s="155" t="s">
        <v>15</v>
      </c>
      <c r="C5" s="155" t="s">
        <v>83</v>
      </c>
      <c r="D5" s="155" t="s">
        <v>51</v>
      </c>
      <c r="E5" s="155" t="s">
        <v>11</v>
      </c>
      <c r="F5" s="133" t="s">
        <v>95</v>
      </c>
      <c r="G5" s="133"/>
      <c r="H5" s="155" t="s">
        <v>109</v>
      </c>
      <c r="M5" s="21"/>
    </row>
    <row r="6" spans="1:13" ht="126.75" customHeight="1">
      <c r="A6" s="156"/>
      <c r="B6" s="156"/>
      <c r="C6" s="156"/>
      <c r="D6" s="156"/>
      <c r="E6" s="156"/>
      <c r="F6" s="71" t="s">
        <v>101</v>
      </c>
      <c r="G6" s="71" t="s">
        <v>104</v>
      </c>
      <c r="H6" s="156"/>
    </row>
    <row r="7" spans="1:13" ht="37.5" customHeight="1">
      <c r="A7" s="22">
        <v>1</v>
      </c>
      <c r="B7" s="22" t="s">
        <v>151</v>
      </c>
      <c r="C7" s="22" t="s">
        <v>151</v>
      </c>
      <c r="D7" s="22" t="s">
        <v>151</v>
      </c>
      <c r="E7" s="22" t="s">
        <v>151</v>
      </c>
      <c r="F7" s="22" t="s">
        <v>151</v>
      </c>
      <c r="G7" s="22" t="s">
        <v>151</v>
      </c>
      <c r="H7" s="22" t="s">
        <v>151</v>
      </c>
    </row>
    <row r="8" spans="1:13" ht="37.5" customHeight="1">
      <c r="A8" s="22">
        <f t="shared" ref="A8:A10" si="0">+A7+1</f>
        <v>2</v>
      </c>
      <c r="B8" s="22" t="s">
        <v>151</v>
      </c>
      <c r="C8" s="22" t="s">
        <v>151</v>
      </c>
      <c r="D8" s="22" t="s">
        <v>151</v>
      </c>
      <c r="E8" s="22" t="s">
        <v>151</v>
      </c>
      <c r="F8" s="22" t="s">
        <v>151</v>
      </c>
      <c r="G8" s="22" t="s">
        <v>151</v>
      </c>
      <c r="H8" s="22" t="s">
        <v>151</v>
      </c>
    </row>
    <row r="9" spans="1:13" ht="37.5" customHeight="1">
      <c r="A9" s="22">
        <f t="shared" si="0"/>
        <v>3</v>
      </c>
      <c r="B9" s="22" t="s">
        <v>151</v>
      </c>
      <c r="C9" s="22" t="s">
        <v>151</v>
      </c>
      <c r="D9" s="22" t="s">
        <v>151</v>
      </c>
      <c r="E9" s="22" t="s">
        <v>151</v>
      </c>
      <c r="F9" s="22" t="s">
        <v>151</v>
      </c>
      <c r="G9" s="22" t="s">
        <v>151</v>
      </c>
      <c r="H9" s="22" t="s">
        <v>151</v>
      </c>
    </row>
    <row r="10" spans="1:13" ht="37.5" customHeight="1">
      <c r="A10" s="22">
        <f t="shared" si="0"/>
        <v>4</v>
      </c>
      <c r="B10" s="22" t="s">
        <v>151</v>
      </c>
      <c r="C10" s="22" t="s">
        <v>151</v>
      </c>
      <c r="D10" s="22" t="s">
        <v>151</v>
      </c>
      <c r="E10" s="22" t="s">
        <v>151</v>
      </c>
      <c r="F10" s="22" t="s">
        <v>151</v>
      </c>
      <c r="G10" s="22" t="s">
        <v>151</v>
      </c>
      <c r="H10" s="22" t="s">
        <v>151</v>
      </c>
    </row>
    <row r="12" spans="1:13" ht="73.5" customHeight="1">
      <c r="B12" s="127" t="s">
        <v>129</v>
      </c>
      <c r="C12" s="127"/>
      <c r="D12" s="127"/>
      <c r="E12" s="127"/>
      <c r="F12" s="127"/>
      <c r="G12" s="127"/>
      <c r="H12" s="127"/>
    </row>
  </sheetData>
  <autoFilter ref="A5:M10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9"/>
  <sheetViews>
    <sheetView zoomScaleNormal="100" workbookViewId="0">
      <selection activeCell="A3" sqref="A3:H3"/>
    </sheetView>
  </sheetViews>
  <sheetFormatPr defaultColWidth="9.140625" defaultRowHeight="15"/>
  <cols>
    <col min="1" max="1" width="9.140625" style="33"/>
    <col min="2" max="2" width="27.7109375" style="34" customWidth="1"/>
    <col min="3" max="3" width="15.140625" style="35" customWidth="1"/>
    <col min="4" max="4" width="20.28515625" style="36" customWidth="1"/>
    <col min="5" max="5" width="26.42578125" style="36" customWidth="1"/>
    <col min="6" max="7" width="19.140625" style="36" customWidth="1"/>
    <col min="8" max="8" width="18.140625" style="36" customWidth="1"/>
    <col min="9" max="16384" width="9.140625" style="36"/>
  </cols>
  <sheetData>
    <row r="1" spans="1:16" ht="60.75" customHeight="1">
      <c r="F1" s="144" t="s">
        <v>140</v>
      </c>
      <c r="G1" s="122"/>
      <c r="H1" s="122"/>
    </row>
    <row r="2" spans="1:16">
      <c r="F2" s="122"/>
      <c r="G2" s="122"/>
      <c r="H2" s="122"/>
    </row>
    <row r="3" spans="1:16" ht="46.5" customHeight="1">
      <c r="A3" s="159" t="s">
        <v>275</v>
      </c>
      <c r="B3" s="159"/>
      <c r="C3" s="159"/>
      <c r="D3" s="159"/>
      <c r="E3" s="159"/>
      <c r="F3" s="159"/>
      <c r="G3" s="159"/>
      <c r="H3" s="159"/>
    </row>
    <row r="4" spans="1:16">
      <c r="H4" s="31"/>
    </row>
    <row r="5" spans="1:16" s="25" customFormat="1" ht="43.5" customHeight="1">
      <c r="A5" s="162" t="s">
        <v>14</v>
      </c>
      <c r="B5" s="162" t="s">
        <v>31</v>
      </c>
      <c r="C5" s="162" t="s">
        <v>32</v>
      </c>
      <c r="D5" s="160" t="s">
        <v>33</v>
      </c>
      <c r="E5" s="161"/>
      <c r="F5" s="162" t="s">
        <v>110</v>
      </c>
      <c r="G5" s="162" t="s">
        <v>126</v>
      </c>
      <c r="H5" s="162" t="s">
        <v>127</v>
      </c>
    </row>
    <row r="6" spans="1:16" s="45" customFormat="1" ht="105" customHeight="1">
      <c r="A6" s="163"/>
      <c r="B6" s="163"/>
      <c r="C6" s="163"/>
      <c r="D6" s="37" t="s">
        <v>112</v>
      </c>
      <c r="E6" s="37" t="s">
        <v>111</v>
      </c>
      <c r="F6" s="163"/>
      <c r="G6" s="163"/>
      <c r="H6" s="163"/>
    </row>
    <row r="7" spans="1:16">
      <c r="A7" s="38"/>
      <c r="B7" s="42"/>
      <c r="C7" s="42"/>
      <c r="D7" s="86"/>
      <c r="E7" s="43"/>
      <c r="F7" s="86"/>
      <c r="G7" s="86"/>
      <c r="H7" s="87"/>
    </row>
    <row r="9" spans="1:16" ht="18.75">
      <c r="A9" s="158" t="s">
        <v>130</v>
      </c>
      <c r="B9" s="158"/>
      <c r="C9" s="158"/>
      <c r="D9" s="158"/>
      <c r="E9" s="158"/>
      <c r="F9" s="158"/>
      <c r="G9" s="158"/>
      <c r="H9" s="158"/>
      <c r="I9" s="46"/>
      <c r="J9" s="46"/>
      <c r="K9" s="46"/>
      <c r="L9" s="46"/>
      <c r="M9" s="46"/>
      <c r="N9" s="46"/>
      <c r="O9" s="46"/>
      <c r="P9" s="46"/>
    </row>
  </sheetData>
  <mergeCells count="11">
    <mergeCell ref="A9:H9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1"/>
  <sheetViews>
    <sheetView workbookViewId="0">
      <selection activeCell="A2" sqref="A2:K2"/>
    </sheetView>
  </sheetViews>
  <sheetFormatPr defaultColWidth="9.140625" defaultRowHeight="15"/>
  <cols>
    <col min="1" max="1" width="9.140625" style="33"/>
    <col min="2" max="2" width="35" style="34" customWidth="1"/>
    <col min="3" max="3" width="12.85546875" style="34" customWidth="1"/>
    <col min="4" max="5" width="12.85546875" style="35" customWidth="1"/>
    <col min="6" max="6" width="17.28515625" style="36" customWidth="1"/>
    <col min="7" max="7" width="17.140625" style="36" customWidth="1"/>
    <col min="8" max="8" width="18.7109375" style="36" customWidth="1"/>
    <col min="9" max="9" width="19" style="36" customWidth="1"/>
    <col min="10" max="10" width="15" style="36" customWidth="1"/>
    <col min="11" max="11" width="16.140625" style="36" customWidth="1"/>
    <col min="12" max="16384" width="9.140625" style="36"/>
  </cols>
  <sheetData>
    <row r="1" spans="1:11" ht="73.5" customHeight="1">
      <c r="H1" s="120" t="s">
        <v>141</v>
      </c>
      <c r="I1" s="121"/>
      <c r="J1" s="121"/>
      <c r="K1" s="121"/>
    </row>
    <row r="2" spans="1:11" ht="70.150000000000006" customHeight="1">
      <c r="A2" s="159" t="s">
        <v>276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>
      <c r="K3" s="31"/>
    </row>
    <row r="4" spans="1:11" s="41" customFormat="1" ht="33" customHeight="1">
      <c r="A4" s="162" t="s">
        <v>14</v>
      </c>
      <c r="B4" s="162" t="s">
        <v>34</v>
      </c>
      <c r="C4" s="162" t="s">
        <v>27</v>
      </c>
      <c r="D4" s="162" t="s">
        <v>24</v>
      </c>
      <c r="E4" s="162" t="s">
        <v>25</v>
      </c>
      <c r="F4" s="160" t="s">
        <v>33</v>
      </c>
      <c r="G4" s="161"/>
      <c r="H4" s="162" t="s">
        <v>131</v>
      </c>
      <c r="I4" s="162" t="s">
        <v>126</v>
      </c>
      <c r="J4" s="162" t="s">
        <v>132</v>
      </c>
      <c r="K4" s="162" t="s">
        <v>35</v>
      </c>
    </row>
    <row r="5" spans="1:11" s="41" customFormat="1" ht="105.75" customHeight="1">
      <c r="A5" s="163"/>
      <c r="B5" s="163"/>
      <c r="C5" s="163"/>
      <c r="D5" s="163"/>
      <c r="E5" s="163"/>
      <c r="F5" s="37" t="s">
        <v>113</v>
      </c>
      <c r="G5" s="37" t="s">
        <v>111</v>
      </c>
      <c r="H5" s="163"/>
      <c r="I5" s="163"/>
      <c r="J5" s="163"/>
      <c r="K5" s="163"/>
    </row>
    <row r="6" spans="1:11" ht="19.5" customHeight="1">
      <c r="A6" s="48" t="s">
        <v>36</v>
      </c>
      <c r="B6" s="47"/>
      <c r="C6" s="43" t="s">
        <v>151</v>
      </c>
      <c r="D6" s="43" t="s">
        <v>151</v>
      </c>
      <c r="E6" s="43" t="s">
        <v>151</v>
      </c>
      <c r="F6" s="43" t="s">
        <v>151</v>
      </c>
      <c r="G6" s="43" t="s">
        <v>151</v>
      </c>
      <c r="H6" s="43" t="s">
        <v>151</v>
      </c>
      <c r="I6" s="43" t="s">
        <v>151</v>
      </c>
      <c r="J6" s="43" t="s">
        <v>151</v>
      </c>
      <c r="K6" s="43" t="s">
        <v>151</v>
      </c>
    </row>
    <row r="7" spans="1:11" ht="19.5" customHeight="1">
      <c r="A7" s="48" t="s">
        <v>37</v>
      </c>
      <c r="B7" s="47"/>
      <c r="C7" s="43" t="s">
        <v>151</v>
      </c>
      <c r="D7" s="43" t="s">
        <v>151</v>
      </c>
      <c r="E7" s="43" t="s">
        <v>151</v>
      </c>
      <c r="F7" s="43" t="s">
        <v>151</v>
      </c>
      <c r="G7" s="43" t="s">
        <v>151</v>
      </c>
      <c r="H7" s="43" t="s">
        <v>151</v>
      </c>
      <c r="I7" s="43" t="s">
        <v>151</v>
      </c>
      <c r="J7" s="43" t="s">
        <v>151</v>
      </c>
      <c r="K7" s="43" t="s">
        <v>151</v>
      </c>
    </row>
    <row r="8" spans="1:11" ht="19.5" customHeight="1">
      <c r="A8" s="48" t="s">
        <v>38</v>
      </c>
      <c r="B8" s="47"/>
      <c r="C8" s="43" t="s">
        <v>151</v>
      </c>
      <c r="D8" s="43" t="s">
        <v>151</v>
      </c>
      <c r="E8" s="43" t="s">
        <v>151</v>
      </c>
      <c r="F8" s="43" t="s">
        <v>151</v>
      </c>
      <c r="G8" s="43" t="s">
        <v>151</v>
      </c>
      <c r="H8" s="43" t="s">
        <v>151</v>
      </c>
      <c r="I8" s="43" t="s">
        <v>151</v>
      </c>
      <c r="J8" s="43" t="s">
        <v>151</v>
      </c>
      <c r="K8" s="43" t="s">
        <v>151</v>
      </c>
    </row>
    <row r="9" spans="1:11" ht="30" customHeight="1">
      <c r="A9" s="48" t="s">
        <v>39</v>
      </c>
      <c r="B9" s="47"/>
      <c r="C9" s="42"/>
      <c r="D9" s="43"/>
      <c r="E9" s="43"/>
      <c r="F9" s="44"/>
      <c r="G9" s="44"/>
      <c r="H9" s="44"/>
      <c r="I9" s="44"/>
      <c r="J9" s="44"/>
      <c r="K9" s="44"/>
    </row>
    <row r="10" spans="1:11" ht="19.5" customHeight="1">
      <c r="A10" s="48" t="s">
        <v>40</v>
      </c>
      <c r="B10" s="47"/>
      <c r="C10" s="43" t="s">
        <v>151</v>
      </c>
      <c r="D10" s="43" t="s">
        <v>151</v>
      </c>
      <c r="E10" s="43" t="s">
        <v>151</v>
      </c>
      <c r="F10" s="43" t="s">
        <v>151</v>
      </c>
      <c r="G10" s="43" t="s">
        <v>151</v>
      </c>
      <c r="H10" s="43" t="s">
        <v>151</v>
      </c>
      <c r="I10" s="43" t="s">
        <v>151</v>
      </c>
      <c r="J10" s="43" t="s">
        <v>151</v>
      </c>
      <c r="K10" s="43" t="s">
        <v>151</v>
      </c>
    </row>
    <row r="11" spans="1:11" ht="19.5" customHeight="1">
      <c r="A11" s="48" t="s">
        <v>41</v>
      </c>
      <c r="B11" s="47"/>
      <c r="C11" s="43" t="s">
        <v>151</v>
      </c>
      <c r="D11" s="43" t="s">
        <v>151</v>
      </c>
      <c r="E11" s="43" t="s">
        <v>151</v>
      </c>
      <c r="F11" s="43" t="s">
        <v>151</v>
      </c>
      <c r="G11" s="43" t="s">
        <v>151</v>
      </c>
      <c r="H11" s="43" t="s">
        <v>151</v>
      </c>
      <c r="I11" s="43" t="s">
        <v>151</v>
      </c>
      <c r="J11" s="43" t="s">
        <v>151</v>
      </c>
      <c r="K11" s="43" t="s">
        <v>151</v>
      </c>
    </row>
  </sheetData>
  <mergeCells count="12">
    <mergeCell ref="H1:K1"/>
    <mergeCell ref="A2:K2"/>
    <mergeCell ref="H4:H5"/>
    <mergeCell ref="I4:I5"/>
    <mergeCell ref="K4:K5"/>
    <mergeCell ref="A4:A5"/>
    <mergeCell ref="B4:B5"/>
    <mergeCell ref="C4:C5"/>
    <mergeCell ref="D4:D5"/>
    <mergeCell ref="E4:E5"/>
    <mergeCell ref="F4:G4"/>
    <mergeCell ref="J4:J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7"/>
  <sheetViews>
    <sheetView workbookViewId="0">
      <selection activeCell="A3" sqref="A3:F3"/>
    </sheetView>
  </sheetViews>
  <sheetFormatPr defaultRowHeight="15"/>
  <cols>
    <col min="1" max="1" width="7" style="36" customWidth="1"/>
    <col min="2" max="2" width="25.28515625" style="36" customWidth="1"/>
    <col min="3" max="3" width="34.140625" style="36" customWidth="1"/>
    <col min="4" max="4" width="22.85546875" style="36" customWidth="1"/>
    <col min="5" max="6" width="25.5703125" style="36" customWidth="1"/>
    <col min="7" max="16384" width="9.140625" style="36"/>
  </cols>
  <sheetData>
    <row r="1" spans="1:18" ht="77.25" customHeight="1">
      <c r="E1" s="120" t="s">
        <v>142</v>
      </c>
      <c r="F1" s="121"/>
    </row>
    <row r="3" spans="1:18" ht="48" customHeight="1">
      <c r="A3" s="164" t="s">
        <v>221</v>
      </c>
      <c r="B3" s="164"/>
      <c r="C3" s="164"/>
      <c r="D3" s="164"/>
      <c r="E3" s="164"/>
      <c r="F3" s="164"/>
      <c r="G3" s="57"/>
      <c r="H3" s="57"/>
      <c r="I3" s="57"/>
    </row>
    <row r="5" spans="1:18" ht="28.5">
      <c r="A5" s="48" t="s">
        <v>14</v>
      </c>
      <c r="B5" s="48" t="s">
        <v>71</v>
      </c>
      <c r="C5" s="48" t="s">
        <v>72</v>
      </c>
      <c r="D5" s="48" t="s">
        <v>73</v>
      </c>
      <c r="E5" s="48" t="s">
        <v>74</v>
      </c>
      <c r="F5" s="48" t="s">
        <v>75</v>
      </c>
      <c r="G5" s="33"/>
      <c r="H5" s="33"/>
      <c r="I5" s="33"/>
      <c r="J5" s="58"/>
      <c r="K5" s="58"/>
      <c r="L5" s="58"/>
      <c r="M5" s="58"/>
      <c r="N5" s="58"/>
      <c r="O5" s="58"/>
      <c r="P5" s="58"/>
      <c r="Q5" s="58"/>
      <c r="R5" s="58"/>
    </row>
    <row r="6" spans="1:18" ht="117" customHeight="1">
      <c r="A6" s="166">
        <v>1</v>
      </c>
      <c r="B6" s="166"/>
      <c r="C6" s="40"/>
      <c r="D6" s="38"/>
      <c r="E6" s="38"/>
      <c r="F6" s="165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58.5" customHeight="1">
      <c r="A7" s="166"/>
      <c r="B7" s="166"/>
      <c r="C7" s="39"/>
      <c r="D7" s="38"/>
      <c r="E7" s="38"/>
      <c r="F7" s="165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18"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</row>
    <row r="14" spans="1:18"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</row>
    <row r="17" spans="4:18"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</sheetData>
  <mergeCells count="5">
    <mergeCell ref="A3:F3"/>
    <mergeCell ref="E1:F1"/>
    <mergeCell ref="F6:F7"/>
    <mergeCell ref="B6:B7"/>
    <mergeCell ref="A6:A7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2021-04-01T12:17:52Z</cp:lastPrinted>
  <dcterms:created xsi:type="dcterms:W3CDTF">2020-01-15T07:42:43Z</dcterms:created>
  <dcterms:modified xsi:type="dcterms:W3CDTF">2025-01-21T09:34:12Z</dcterms:modified>
</cp:coreProperties>
</file>